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375" windowHeight="8580" tabRatio="721" activeTab="0"/>
  </bookViews>
  <sheets>
    <sheet name="Basic Price Adjustment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</sheets>
  <definedNames>
    <definedName name="HTML_CodePage" hidden="1">1252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0">'Basic Price Adjustment'!$A$1:$E$50</definedName>
    <definedName name="_xlnm.Print_Area" localSheetId="3">'District 3'!$A$3:$T$22</definedName>
    <definedName name="_xlnm.Print_Area" localSheetId="5">'District 5'!$A$3:$T$22</definedName>
  </definedNames>
  <calcPr fullCalcOnLoad="1"/>
</workbook>
</file>

<file path=xl/comments6.xml><?xml version="1.0" encoding="utf-8"?>
<comments xmlns="http://schemas.openxmlformats.org/spreadsheetml/2006/main">
  <authors>
    <author>Alex Higgins</author>
  </authors>
  <commentList>
    <comment ref="I3" authorId="0">
      <text>
        <r>
          <rPr>
            <b/>
            <sz val="8"/>
            <rFont val="Tahoma"/>
            <family val="2"/>
          </rPr>
          <t>Alex Higgins:</t>
        </r>
        <r>
          <rPr>
            <sz val="8"/>
            <rFont val="Tahoma"/>
            <family val="2"/>
          </rPr>
          <t xml:space="preserve">
location check
Everett or Askcom, Bedford PA??</t>
        </r>
      </text>
    </comment>
  </commentList>
</comments>
</file>

<file path=xl/sharedStrings.xml><?xml version="1.0" encoding="utf-8"?>
<sst xmlns="http://schemas.openxmlformats.org/spreadsheetml/2006/main" count="895" uniqueCount="240">
  <si>
    <t>Unit Bid Price Adjustment</t>
  </si>
  <si>
    <t xml:space="preserve"> </t>
  </si>
  <si>
    <t>Asphalt Cement Content, AC</t>
  </si>
  <si>
    <t>Item A</t>
  </si>
  <si>
    <t>Item B</t>
  </si>
  <si>
    <t>Item C</t>
  </si>
  <si>
    <t>Item D</t>
  </si>
  <si>
    <t>Item E</t>
  </si>
  <si>
    <t>Item F</t>
  </si>
  <si>
    <r>
      <t>(I</t>
    </r>
    <r>
      <rPr>
        <b/>
        <vertAlign val="subscript"/>
        <sz val="10"/>
        <rFont val="Verdana"/>
        <family val="2"/>
      </rPr>
      <t xml:space="preserve">p </t>
    </r>
    <r>
      <rPr>
        <b/>
        <sz val="10"/>
        <rFont val="Verdana"/>
        <family val="2"/>
      </rPr>
      <t>- I</t>
    </r>
    <r>
      <rPr>
        <b/>
        <vertAlign val="subscript"/>
        <sz val="10"/>
        <rFont val="Verdana"/>
        <family val="2"/>
      </rPr>
      <t>b</t>
    </r>
    <r>
      <rPr>
        <b/>
        <sz val="10"/>
        <rFont val="Verdana"/>
        <family val="2"/>
      </rPr>
      <t>) x AC / 100</t>
    </r>
  </si>
  <si>
    <t>Adjustment to Price* at Bid Opening</t>
  </si>
  <si>
    <t>*per ton of asphalt</t>
  </si>
  <si>
    <t xml:space="preserve">   </t>
  </si>
  <si>
    <t>Item G</t>
  </si>
  <si>
    <t>Item H</t>
  </si>
  <si>
    <t>Item I</t>
  </si>
  <si>
    <t>Item J</t>
  </si>
  <si>
    <t>Item K</t>
  </si>
  <si>
    <t>Item L</t>
  </si>
  <si>
    <t>Item M</t>
  </si>
  <si>
    <t>Item N</t>
  </si>
  <si>
    <t>Item O</t>
  </si>
  <si>
    <t>Item P</t>
  </si>
  <si>
    <t>Section 401 Base I</t>
  </si>
  <si>
    <t>Section 401 37.5mm Superpave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</si>
  <si>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</si>
  <si>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</si>
  <si>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</si>
  <si>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</si>
  <si>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</si>
  <si>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</si>
  <si>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</si>
  <si>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</si>
  <si>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</si>
  <si>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</si>
  <si>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</si>
  <si>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</si>
  <si>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</si>
  <si>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Plant Run</t>
  </si>
  <si>
    <t>Asphalt</t>
  </si>
  <si>
    <t>Fuel</t>
  </si>
  <si>
    <t>Total</t>
  </si>
  <si>
    <t>Bid</t>
  </si>
  <si>
    <t>Adjusted</t>
  </si>
  <si>
    <t>Meadows Stone Gassaway, WV</t>
  </si>
  <si>
    <t>WV Paving, Inc. Dunbar, WV</t>
  </si>
  <si>
    <t>WV Paving, Inc. Poca, WV</t>
  </si>
  <si>
    <t xml:space="preserve">Item 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</si>
  <si>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</si>
  <si>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</si>
  <si>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</si>
  <si>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</si>
  <si>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</si>
  <si>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</si>
  <si>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</si>
  <si>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</si>
  <si>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</si>
  <si>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</si>
  <si>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</si>
  <si>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</si>
  <si>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</si>
  <si>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</si>
  <si>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</si>
  <si>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</si>
  <si>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</si>
  <si>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If you prepare Receiving Reports, please click on the  District Tab below to get the correct adjusted Asphalt Price Index.</t>
  </si>
  <si>
    <t>WV Paving, Inc. Whitman, WV</t>
  </si>
  <si>
    <t>WV Paving Inc. Huntington, WV</t>
  </si>
  <si>
    <t>WV Paving Inc. Dunbar, WV</t>
  </si>
  <si>
    <t>WV Paving Inc. Poca, WV</t>
  </si>
  <si>
    <t>J F Allen Company Elkins, WV</t>
  </si>
  <si>
    <t xml:space="preserve">WV Paving Inc. Dunbar, WV </t>
  </si>
  <si>
    <t>WL Construction &amp; Paving Inc. Clearbrook, VA</t>
  </si>
  <si>
    <t>WV Paving Inc. Moorefield, WV</t>
  </si>
  <si>
    <t>WV Paving Inc. Scherr, WV</t>
  </si>
  <si>
    <t>Kelly Paving Inc. Weirton, WV</t>
  </si>
  <si>
    <t>WV Paving Inc. Summersville, WV</t>
  </si>
  <si>
    <t>WV Paving Inc. Elkins, WV</t>
  </si>
  <si>
    <t>WV Paving Inc. Whitman, WV</t>
  </si>
  <si>
    <t>(Ip/Ib - 1) x Ib x 1.06</t>
  </si>
  <si>
    <t>The asphalt prices will be adjusted as follows:</t>
  </si>
  <si>
    <t>The fuel prices will be adjusted as follows:</t>
  </si>
  <si>
    <t>American Asphalt St. Albans, WV</t>
  </si>
  <si>
    <t>WL Construction &amp; Paving Inc. Strasburg, VA</t>
  </si>
  <si>
    <t>WV Paving Inc. Ripley, WV</t>
  </si>
  <si>
    <t>American Asphalt &amp; Aggregates   Kenova, WV</t>
  </si>
  <si>
    <t>J F Allen Company        Elkins, WV</t>
  </si>
  <si>
    <t>Greenbrier Excavating &amp; Paving           Lewisburg, WV</t>
  </si>
  <si>
    <t>American Asphalt       Kenova, WV</t>
  </si>
  <si>
    <t>American Asphalt &amp; Aggregates           St. Albans, WV</t>
  </si>
  <si>
    <t xml:space="preserve">J. F. Allen Company       Elkins, WV  </t>
  </si>
  <si>
    <t>J. F. Allen Company           Elkins, WV</t>
  </si>
  <si>
    <t>New Enterprise Stone &amp; Lime Co.                Everett, PA</t>
  </si>
  <si>
    <t>P&amp;W Excavating Incorporated              Warfordsburg, PA</t>
  </si>
  <si>
    <t>American Asphalt &amp; Aggregates Kenova, WV</t>
  </si>
  <si>
    <t>Clarksburg Asphalt Company     Bridgeport, WV</t>
  </si>
  <si>
    <t>Camden Materials Parkersburg, WV</t>
  </si>
  <si>
    <t>Clarksburg  Asphalt Company         Bridgeport, WV</t>
  </si>
  <si>
    <t>Clarksburg Asphalt Company               Bridgeport, WV</t>
  </si>
  <si>
    <t>Meadows Stone Valley Head, WV</t>
  </si>
  <si>
    <t>WV Paving Inc. Beaver, WV</t>
  </si>
  <si>
    <t>American Asphalt &amp; Aggregates      St. Albans, WV</t>
  </si>
  <si>
    <t xml:space="preserve">WV Paving, Inc. Gallipolis, OH
</t>
  </si>
  <si>
    <t>2014 Hot Mix Asphalt Contract</t>
  </si>
  <si>
    <t>J F Allen Company Lorentz, WV</t>
  </si>
  <si>
    <t>J. F. Allen Company McAlpin, WV</t>
  </si>
  <si>
    <t>Kelly  Paving Inc. Ben's Run, WV</t>
  </si>
  <si>
    <t>Buckeye Asphalt Co.               Morgantown, WV</t>
  </si>
  <si>
    <t>Asphalt Price Index at Month of Bid Opening January 2014, Ib</t>
  </si>
  <si>
    <t>Greer  Industries Inc.                     Morgantown, WV</t>
  </si>
  <si>
    <t>J. F. Allen Company Lorentz, WV</t>
  </si>
  <si>
    <t>J. F. Allen Company                McAlpin, WV</t>
  </si>
  <si>
    <t>Kelly Paving Inc. Ben's Run, WV</t>
  </si>
  <si>
    <t>Jefferson Asphalt    Harpers Ferry, WV</t>
  </si>
  <si>
    <t>Stuart M. Perry         Winchester, VA</t>
  </si>
  <si>
    <t>Stuart M. Perry         Berryville, VA</t>
  </si>
  <si>
    <t>Stuart M. Perry         Riverton, VA</t>
  </si>
  <si>
    <t>Belt Paving       Keyser, WV</t>
  </si>
  <si>
    <t>Jefferson Asphalt       Inwood, WV</t>
  </si>
  <si>
    <t>Buckeye Asphalt Morgantown, WV</t>
  </si>
  <si>
    <t>Greer Industries Inc.                     Morgantown, WV</t>
  </si>
  <si>
    <t>J. F. Allen Company        Elkins, WV</t>
  </si>
  <si>
    <t>J. F. Allen Company         Lorentz, WV</t>
  </si>
  <si>
    <t>J. F. Allen Company               McAlpin, WV</t>
  </si>
  <si>
    <t>Lash Paving
Toronto, OH</t>
  </si>
  <si>
    <t>Lash Paving    
Martins Ferry, OH</t>
  </si>
  <si>
    <t>Kelly  Paving Inc.               Ben's Run, WV</t>
  </si>
  <si>
    <t>Kelly  Paving Inc.        Benwood, WV</t>
  </si>
  <si>
    <t>J F Allen Company        McAplin, WV</t>
  </si>
  <si>
    <t>J F Allen Company McAlpin, WV</t>
  </si>
  <si>
    <t>WV Paving Inc.      Lewisburg, WV</t>
  </si>
  <si>
    <t>American Asphalt                St. Albans, WV</t>
  </si>
  <si>
    <t>WV Paving Inc.             Princeton,  WV</t>
  </si>
  <si>
    <t>AO</t>
  </si>
  <si>
    <t>Vendor's Plant Location</t>
  </si>
  <si>
    <t>50-A Winfield Rd</t>
  </si>
  <si>
    <t>St. Albans, WV 25177</t>
  </si>
  <si>
    <t>Kenova, WV 25530</t>
  </si>
  <si>
    <t>Old B&amp;O RR Yard</t>
  </si>
  <si>
    <t>Gassaway, WV 26624</t>
  </si>
  <si>
    <t>2187 Ripley Road</t>
  </si>
  <si>
    <t>Ripley, WV 25271</t>
  </si>
  <si>
    <t>1400 St. Rt. 7</t>
  </si>
  <si>
    <t>Gallipolis, OH 45631</t>
  </si>
  <si>
    <t>Wright Road</t>
  </si>
  <si>
    <t>Poca, WV 25159</t>
  </si>
  <si>
    <t>2902 Charles Ave.</t>
  </si>
  <si>
    <t>Dunbar, WV 25064</t>
  </si>
  <si>
    <t>2334 Rt. 52</t>
  </si>
  <si>
    <t>4022 Ohio River Rd.</t>
  </si>
  <si>
    <t>50-A Winfield Rd.</t>
  </si>
  <si>
    <t>Wright Rd.</t>
  </si>
  <si>
    <t>119 Whitman Creek Rd.</t>
  </si>
  <si>
    <t>Whitman, WV 25652</t>
  </si>
  <si>
    <t>American Asphalt,                St. Albans, WV</t>
  </si>
  <si>
    <t>202 Hickory St.</t>
  </si>
  <si>
    <t>Parkersburg, WV 26101</t>
  </si>
  <si>
    <t>2399 Benedum Dr.</t>
  </si>
  <si>
    <t xml:space="preserve">Bridgeport, WV 26330     </t>
  </si>
  <si>
    <t>Huntington, WV 25702</t>
  </si>
  <si>
    <t>Elkins Plant off US 33</t>
  </si>
  <si>
    <t>Elkins, WV 26241</t>
  </si>
  <si>
    <t>Lorentz, WV 26229</t>
  </si>
  <si>
    <t>Bridgeport Plant off WV 131</t>
  </si>
  <si>
    <t>McAlpin, WV 25921</t>
  </si>
  <si>
    <t>Ben's Run, WV 26146</t>
  </si>
  <si>
    <t>Raven's Rock</t>
  </si>
  <si>
    <t>WV Paving Inc. Gallipolis, OH</t>
  </si>
  <si>
    <t>1400 St. Rt. 7 North</t>
  </si>
  <si>
    <t>442 Blaney Hollow Rd.</t>
  </si>
  <si>
    <t>Morgantown, WV 26508</t>
  </si>
  <si>
    <t>5630 Earl L. Core Rd.</t>
  </si>
  <si>
    <t>Morgantown, WV 26507</t>
  </si>
  <si>
    <t>Buckhannon Plant of US 33</t>
  </si>
  <si>
    <t>526 Ashcome Rd.</t>
  </si>
  <si>
    <t>Everett, PA 15537</t>
  </si>
  <si>
    <t>882 Pigeon Cove Rd.</t>
  </si>
  <si>
    <t>Warfordsburg, PA 17267</t>
  </si>
  <si>
    <t>660 Quarry Lane</t>
  </si>
  <si>
    <t>Clearbrook, VA 22624</t>
  </si>
  <si>
    <t>866 Oranda Rd.</t>
  </si>
  <si>
    <t>Strasburg, VA 22657</t>
  </si>
  <si>
    <t>652 Harness Rd.</t>
  </si>
  <si>
    <t>Morefield, WV 26836</t>
  </si>
  <si>
    <t>Greenland Gap Rd.</t>
  </si>
  <si>
    <t>Scherr, WV 26726</t>
  </si>
  <si>
    <t>117 Limestone Lane</t>
  </si>
  <si>
    <t>Winchester, VA 22602</t>
  </si>
  <si>
    <t>426 Quarry Rd.</t>
  </si>
  <si>
    <t>Berryville, VA 22611</t>
  </si>
  <si>
    <t>1111 Riverton Rd.</t>
  </si>
  <si>
    <t>Riverton, VA</t>
  </si>
  <si>
    <t>11267 Waxler Rd.</t>
  </si>
  <si>
    <t>Keyser, WV 26726</t>
  </si>
  <si>
    <t>57 Blair Road</t>
  </si>
  <si>
    <t xml:space="preserve">Harpers Ferry, WV 25425 </t>
  </si>
  <si>
    <t>390 Pedal Car Dr.</t>
  </si>
  <si>
    <t>Inwood, WV 25428</t>
  </si>
  <si>
    <t>1422 CR 7 Old SR 7</t>
  </si>
  <si>
    <t>Toronto, OH 43964</t>
  </si>
  <si>
    <t>Plant #1, 1st St.</t>
  </si>
  <si>
    <t>Martins Ferry, OH 43935</t>
  </si>
  <si>
    <t>5630 Earl L.Core Rd.</t>
  </si>
  <si>
    <t>4260 Freedom Way</t>
  </si>
  <si>
    <t>Weirton, WV 26062</t>
  </si>
  <si>
    <t>1 Industrial Pk. Dr.</t>
  </si>
  <si>
    <t>Benwood, WV 26031</t>
  </si>
  <si>
    <t>Klug Brothers Inc. Moundsville, WV</t>
  </si>
  <si>
    <t>Klug Brothers Inc. New Martinsville, WV</t>
  </si>
  <si>
    <t>S.Lafayette Ave.</t>
  </si>
  <si>
    <t>Moundsville, WV 26041</t>
  </si>
  <si>
    <t>Wetzel St.</t>
  </si>
  <si>
    <t>New Martinsville, WV 26155</t>
  </si>
  <si>
    <t>Bridgeport, WV 26330</t>
  </si>
  <si>
    <t>Buckhannon Plant off US 33</t>
  </si>
  <si>
    <t>HC 86, Box 20-A</t>
  </si>
  <si>
    <t>Valley Head, WV 26294</t>
  </si>
  <si>
    <t>2816 Frontage Rd.</t>
  </si>
  <si>
    <t>Summersville, WV 26651</t>
  </si>
  <si>
    <t>Rt. 33 Kelly Mt. Rd.</t>
  </si>
  <si>
    <t xml:space="preserve">J F Allen Company      Elkins, WV  </t>
  </si>
  <si>
    <t>Rambler Rd. off Old Powell Rd.</t>
  </si>
  <si>
    <t>Lewisburg WV 24901</t>
  </si>
  <si>
    <t>Greenbrier  Excavating &amp; Paving                     Lewisburg, WV</t>
  </si>
  <si>
    <t>Meadows Stone     Valley Head, WV</t>
  </si>
  <si>
    <t>Meadows Stone      Valley Head, WV</t>
  </si>
  <si>
    <t>Greenbrier  Excavating &amp; Paving                          Lewisburg, WV</t>
  </si>
  <si>
    <t>WV Paving Inc.            Summersville, WV</t>
  </si>
  <si>
    <t>US Rt. 60 W</t>
  </si>
  <si>
    <t>Lewisburg, WV 24901</t>
  </si>
  <si>
    <t>195 Southern Ind. Dr.</t>
  </si>
  <si>
    <t>Beaver, WV 25813</t>
  </si>
  <si>
    <t>6941 Ingleside Dr.</t>
  </si>
  <si>
    <t>Princeton, WV 24740</t>
  </si>
  <si>
    <t>Beaver,WV 25813</t>
  </si>
  <si>
    <t>119 Whitman Crk. Rd.</t>
  </si>
  <si>
    <t>+</t>
  </si>
  <si>
    <t>Fuel Price Index at Month of Bid Opening January 2014, Ib</t>
  </si>
  <si>
    <t>l</t>
  </si>
  <si>
    <t xml:space="preserve"> Price Index May 2015, Ip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</si>
</sst>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[$-409]dddd\,\ mmmm\ dd\,\ yyyy"/>
    <numFmt numFmtId="171" formatCode="[$-409]h:mm:ss\ AM/PM"/>
    <numFmt numFmtId="172" formatCode="0.000"/>
    <numFmt numFmtId="173" formatCode="&quot;$&quot;#,##0"/>
    <numFmt numFmtId="174" formatCode="&quot;$&quot;#,##0.000_);[Red]\(&quot;$&quot;#,##0.000\)"/>
    <numFmt numFmtId="175" formatCode="&quot;$&quot;#,##0.000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$&quot;#,##0.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169" fontId="11" fillId="0" borderId="0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6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168" fontId="0" fillId="0" borderId="0" xfId="8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66" applyFont="1" applyBorder="1" applyAlignment="1">
      <alignment horizontal="center" vertical="center"/>
      <protection/>
    </xf>
    <xf numFmtId="168" fontId="9" fillId="0" borderId="0" xfId="82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63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178" fontId="11" fillId="0" borderId="0" xfId="4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169" fontId="18" fillId="33" borderId="12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169" fontId="18" fillId="34" borderId="11" xfId="0" applyNumberFormat="1" applyFont="1" applyFill="1" applyBorder="1" applyAlignment="1">
      <alignment horizontal="center" vertical="center"/>
    </xf>
    <xf numFmtId="169" fontId="18" fillId="33" borderId="11" xfId="0" applyNumberFormat="1" applyFont="1" applyFill="1" applyBorder="1" applyAlignment="1">
      <alignment horizontal="center" vertical="center"/>
    </xf>
    <xf numFmtId="0" fontId="19" fillId="35" borderId="13" xfId="63" applyFont="1" applyFill="1" applyBorder="1" applyAlignment="1">
      <alignment horizontal="center" vertical="center" wrapText="1"/>
      <protection/>
    </xf>
    <xf numFmtId="0" fontId="19" fillId="35" borderId="14" xfId="63" applyFont="1" applyFill="1" applyBorder="1" applyAlignment="1">
      <alignment horizontal="center" vertical="center" wrapText="1"/>
      <protection/>
    </xf>
    <xf numFmtId="0" fontId="20" fillId="36" borderId="15" xfId="68" applyFont="1" applyFill="1" applyBorder="1" applyAlignment="1">
      <alignment horizontal="center" vertical="center"/>
      <protection/>
    </xf>
    <xf numFmtId="0" fontId="18" fillId="33" borderId="16" xfId="63" applyFont="1" applyFill="1" applyBorder="1" applyAlignment="1">
      <alignment horizontal="center" vertical="center"/>
      <protection/>
    </xf>
    <xf numFmtId="0" fontId="18" fillId="33" borderId="11" xfId="63" applyFont="1" applyFill="1" applyBorder="1" applyAlignment="1">
      <alignment horizontal="center" vertical="center"/>
      <protection/>
    </xf>
    <xf numFmtId="169" fontId="18" fillId="33" borderId="15" xfId="68" applyNumberFormat="1" applyFont="1" applyFill="1" applyBorder="1" applyAlignment="1">
      <alignment horizontal="center" vertical="center"/>
      <protection/>
    </xf>
    <xf numFmtId="0" fontId="18" fillId="34" borderId="16" xfId="63" applyFont="1" applyFill="1" applyBorder="1" applyAlignment="1">
      <alignment horizontal="center" vertical="center"/>
      <protection/>
    </xf>
    <xf numFmtId="0" fontId="18" fillId="34" borderId="11" xfId="63" applyFont="1" applyFill="1" applyBorder="1" applyAlignment="1">
      <alignment horizontal="center" vertical="center"/>
      <protection/>
    </xf>
    <xf numFmtId="169" fontId="18" fillId="34" borderId="15" xfId="68" applyNumberFormat="1" applyFont="1" applyFill="1" applyBorder="1" applyAlignment="1">
      <alignment horizontal="center" vertical="center"/>
      <protection/>
    </xf>
    <xf numFmtId="0" fontId="18" fillId="34" borderId="17" xfId="63" applyFont="1" applyFill="1" applyBorder="1" applyAlignment="1">
      <alignment horizontal="center" vertical="center"/>
      <protection/>
    </xf>
    <xf numFmtId="0" fontId="18" fillId="34" borderId="18" xfId="63" applyFont="1" applyFill="1" applyBorder="1" applyAlignment="1">
      <alignment horizontal="center" vertical="center"/>
      <protection/>
    </xf>
    <xf numFmtId="0" fontId="17" fillId="35" borderId="13" xfId="63" applyFont="1" applyFill="1" applyBorder="1" applyAlignment="1">
      <alignment horizontal="center" vertical="center" wrapText="1"/>
      <protection/>
    </xf>
    <xf numFmtId="0" fontId="17" fillId="35" borderId="14" xfId="63" applyFont="1" applyFill="1" applyBorder="1" applyAlignment="1">
      <alignment horizontal="center" vertical="center" wrapText="1"/>
      <protection/>
    </xf>
    <xf numFmtId="0" fontId="21" fillId="36" borderId="15" xfId="68" applyFont="1" applyFill="1" applyBorder="1" applyAlignment="1">
      <alignment horizontal="center" vertical="center"/>
      <protection/>
    </xf>
    <xf numFmtId="0" fontId="22" fillId="35" borderId="13" xfId="63" applyFont="1" applyFill="1" applyBorder="1" applyAlignment="1">
      <alignment horizontal="center" vertical="center" wrapText="1"/>
      <protection/>
    </xf>
    <xf numFmtId="0" fontId="22" fillId="35" borderId="14" xfId="63" applyFont="1" applyFill="1" applyBorder="1" applyAlignment="1">
      <alignment horizontal="center" vertical="center" wrapText="1"/>
      <protection/>
    </xf>
    <xf numFmtId="0" fontId="23" fillId="36" borderId="15" xfId="68" applyFont="1" applyFill="1" applyBorder="1" applyAlignment="1">
      <alignment horizontal="center" vertical="center"/>
      <protection/>
    </xf>
    <xf numFmtId="8" fontId="18" fillId="33" borderId="12" xfId="0" applyNumberFormat="1" applyFont="1" applyFill="1" applyBorder="1" applyAlignment="1">
      <alignment horizontal="center" vertical="center"/>
    </xf>
    <xf numFmtId="8" fontId="18" fillId="34" borderId="11" xfId="0" applyNumberFormat="1" applyFont="1" applyFill="1" applyBorder="1" applyAlignment="1">
      <alignment horizontal="center" vertical="center"/>
    </xf>
    <xf numFmtId="8" fontId="18" fillId="33" borderId="11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66" applyFont="1" applyFill="1" applyBorder="1" applyAlignment="1">
      <alignment horizontal="center" vertical="center"/>
      <protection/>
    </xf>
    <xf numFmtId="168" fontId="11" fillId="0" borderId="0" xfId="82" applyNumberFormat="1" applyFont="1" applyFill="1" applyBorder="1" applyAlignment="1">
      <alignment horizontal="right" vertical="center" wrapText="1"/>
    </xf>
    <xf numFmtId="168" fontId="11" fillId="0" borderId="0" xfId="82" applyNumberFormat="1" applyFont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2" fontId="11" fillId="0" borderId="0" xfId="42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42" applyNumberFormat="1" applyFont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0" fontId="11" fillId="0" borderId="0" xfId="66" applyFont="1" applyFill="1" applyBorder="1" applyAlignment="1">
      <alignment horizontal="left" vertical="center"/>
      <protection/>
    </xf>
    <xf numFmtId="0" fontId="12" fillId="0" borderId="0" xfId="66" applyFont="1" applyBorder="1" applyAlignment="1">
      <alignment horizontal="left" vertical="center"/>
      <protection/>
    </xf>
    <xf numFmtId="0" fontId="11" fillId="0" borderId="0" xfId="66" applyFont="1" applyBorder="1" applyAlignment="1">
      <alignment horizontal="left" vertical="center"/>
      <protection/>
    </xf>
    <xf numFmtId="169" fontId="18" fillId="33" borderId="11" xfId="46" applyNumberFormat="1" applyFont="1" applyFill="1" applyBorder="1" applyAlignment="1">
      <alignment horizontal="center" vertical="center"/>
    </xf>
    <xf numFmtId="169" fontId="18" fillId="34" borderId="11" xfId="46" applyNumberFormat="1" applyFont="1" applyFill="1" applyBorder="1" applyAlignment="1">
      <alignment horizontal="center" vertical="center"/>
    </xf>
    <xf numFmtId="169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35" borderId="19" xfId="68" applyFont="1" applyFill="1" applyBorder="1" applyAlignment="1">
      <alignment horizontal="center" vertical="center" wrapText="1"/>
      <protection/>
    </xf>
    <xf numFmtId="0" fontId="19" fillId="35" borderId="20" xfId="68" applyFont="1" applyFill="1" applyBorder="1" applyAlignment="1">
      <alignment horizontal="center" vertical="center" wrapText="1"/>
      <protection/>
    </xf>
    <xf numFmtId="169" fontId="24" fillId="33" borderId="13" xfId="0" applyNumberFormat="1" applyFont="1" applyFill="1" applyBorder="1" applyAlignment="1">
      <alignment horizontal="center" vertical="center"/>
    </xf>
    <xf numFmtId="169" fontId="24" fillId="33" borderId="21" xfId="0" applyNumberFormat="1" applyFont="1" applyFill="1" applyBorder="1" applyAlignment="1">
      <alignment horizontal="center" vertical="center"/>
    </xf>
    <xf numFmtId="169" fontId="24" fillId="34" borderId="16" xfId="0" applyNumberFormat="1" applyFont="1" applyFill="1" applyBorder="1" applyAlignment="1">
      <alignment horizontal="center" vertical="center"/>
    </xf>
    <xf numFmtId="169" fontId="24" fillId="34" borderId="22" xfId="0" applyNumberFormat="1" applyFont="1" applyFill="1" applyBorder="1" applyAlignment="1">
      <alignment horizontal="center" vertical="center"/>
    </xf>
    <xf numFmtId="0" fontId="19" fillId="35" borderId="19" xfId="63" applyFont="1" applyFill="1" applyBorder="1" applyAlignment="1">
      <alignment horizontal="center" vertical="center" wrapText="1"/>
      <protection/>
    </xf>
    <xf numFmtId="0" fontId="19" fillId="35" borderId="20" xfId="63" applyFont="1" applyFill="1" applyBorder="1" applyAlignment="1">
      <alignment horizontal="center" vertical="center" wrapText="1"/>
      <protection/>
    </xf>
    <xf numFmtId="0" fontId="17" fillId="35" borderId="19" xfId="68" applyFont="1" applyFill="1" applyBorder="1" applyAlignment="1">
      <alignment horizontal="center" vertical="center" wrapText="1"/>
      <protection/>
    </xf>
    <xf numFmtId="0" fontId="17" fillId="35" borderId="20" xfId="68" applyFont="1" applyFill="1" applyBorder="1" applyAlignment="1">
      <alignment horizontal="center" vertical="center" wrapText="1"/>
      <protection/>
    </xf>
    <xf numFmtId="0" fontId="17" fillId="35" borderId="19" xfId="68" applyFont="1" applyFill="1" applyBorder="1" applyAlignment="1">
      <alignment horizontal="center" vertical="center" wrapText="1"/>
      <protection/>
    </xf>
    <xf numFmtId="0" fontId="17" fillId="35" borderId="19" xfId="63" applyFont="1" applyFill="1" applyBorder="1" applyAlignment="1">
      <alignment horizontal="center" vertical="center" wrapText="1"/>
      <protection/>
    </xf>
    <xf numFmtId="0" fontId="17" fillId="35" borderId="20" xfId="63" applyFont="1" applyFill="1" applyBorder="1" applyAlignment="1">
      <alignment horizontal="center" vertical="center" wrapText="1"/>
      <protection/>
    </xf>
    <xf numFmtId="0" fontId="22" fillId="35" borderId="19" xfId="68" applyFont="1" applyFill="1" applyBorder="1" applyAlignment="1">
      <alignment horizontal="center" vertical="center" wrapText="1"/>
      <protection/>
    </xf>
    <xf numFmtId="0" fontId="22" fillId="35" borderId="20" xfId="68" applyFont="1" applyFill="1" applyBorder="1" applyAlignment="1">
      <alignment horizontal="center" vertical="center" wrapText="1"/>
      <protection/>
    </xf>
    <xf numFmtId="0" fontId="17" fillId="35" borderId="19" xfId="63" applyFont="1" applyFill="1" applyBorder="1" applyAlignment="1">
      <alignment horizontal="center" vertical="center" wrapText="1"/>
      <protection/>
    </xf>
    <xf numFmtId="0" fontId="22" fillId="35" borderId="19" xfId="63" applyFont="1" applyFill="1" applyBorder="1" applyAlignment="1">
      <alignment horizontal="center" vertical="center" wrapText="1"/>
      <protection/>
    </xf>
    <xf numFmtId="0" fontId="22" fillId="35" borderId="20" xfId="63" applyFont="1" applyFill="1" applyBorder="1" applyAlignment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3" xfId="65"/>
    <cellStyle name="Normal 2" xfId="66"/>
    <cellStyle name="Normal 2 2" xfId="67"/>
    <cellStyle name="Normal 3" xfId="68"/>
    <cellStyle name="Normal 3 2" xfId="69"/>
    <cellStyle name="Normal 4" xfId="70"/>
    <cellStyle name="Normal 4 2" xfId="71"/>
    <cellStyle name="Normal 4 2 2" xfId="72"/>
    <cellStyle name="Normal 4 3" xfId="73"/>
    <cellStyle name="Normal 4 3 2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Percent 2" xfId="83"/>
    <cellStyle name="Percent 3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9.8515625" style="1" bestFit="1" customWidth="1"/>
    <col min="2" max="2" width="33.421875" style="1" bestFit="1" customWidth="1"/>
    <col min="3" max="3" width="9.140625" style="1" bestFit="1" customWidth="1"/>
    <col min="4" max="4" width="11.28125" style="1" bestFit="1" customWidth="1"/>
    <col min="5" max="5" width="7.8515625" style="1" customWidth="1"/>
    <col min="6" max="12" width="9.140625" style="1" customWidth="1"/>
    <col min="13" max="13" width="6.140625" style="1" customWidth="1"/>
    <col min="14" max="16384" width="9.140625" style="1" customWidth="1"/>
  </cols>
  <sheetData>
    <row r="1" spans="1:5" s="2" customFormat="1" ht="15">
      <c r="A1" s="92" t="s">
        <v>103</v>
      </c>
      <c r="B1" s="92"/>
      <c r="C1" s="92"/>
      <c r="D1" s="92"/>
      <c r="E1" s="92"/>
    </row>
    <row r="2" spans="1:5" s="2" customFormat="1" ht="15" customHeight="1">
      <c r="A2" s="92" t="s">
        <v>0</v>
      </c>
      <c r="B2" s="92"/>
      <c r="C2" s="92"/>
      <c r="D2" s="92"/>
      <c r="E2" s="92"/>
    </row>
    <row r="3" spans="1:5" s="2" customFormat="1" ht="12.75">
      <c r="A3" s="21" t="s">
        <v>1</v>
      </c>
      <c r="B3" s="32"/>
      <c r="C3" s="35" t="s">
        <v>39</v>
      </c>
      <c r="D3" s="36" t="s">
        <v>40</v>
      </c>
      <c r="E3" s="32"/>
    </row>
    <row r="4" spans="1:5" s="2" customFormat="1" ht="25.5">
      <c r="A4" s="21" t="s">
        <v>108</v>
      </c>
      <c r="B4" s="21" t="s">
        <v>237</v>
      </c>
      <c r="C4" s="9">
        <v>548</v>
      </c>
      <c r="D4" s="33">
        <v>3.164</v>
      </c>
      <c r="E4" s="32"/>
    </row>
    <row r="5" spans="1:6" s="2" customFormat="1" ht="13.5">
      <c r="A5" s="21" t="s">
        <v>239</v>
      </c>
      <c r="B5" s="35" t="str">
        <f>A5</f>
        <v> Price Index May 2015, Ip</v>
      </c>
      <c r="C5" s="9">
        <v>466</v>
      </c>
      <c r="D5" s="33">
        <v>1.8726</v>
      </c>
      <c r="E5" s="90"/>
      <c r="F5" s="34"/>
    </row>
    <row r="6" spans="1:5" ht="13.5">
      <c r="A6" s="11"/>
      <c r="B6" s="4"/>
      <c r="C6" s="9"/>
      <c r="D6" s="12" t="s">
        <v>1</v>
      </c>
      <c r="E6" s="4"/>
    </row>
    <row r="7" spans="1:5" ht="12.75">
      <c r="A7" s="11" t="s">
        <v>1</v>
      </c>
      <c r="B7" s="11"/>
      <c r="C7" s="11" t="s">
        <v>1</v>
      </c>
      <c r="D7" s="4"/>
      <c r="E7" s="4"/>
    </row>
    <row r="8" spans="1:5" ht="12.75">
      <c r="A8" s="7" t="s">
        <v>2</v>
      </c>
      <c r="B8" s="7"/>
      <c r="C8" s="5" t="s">
        <v>1</v>
      </c>
      <c r="D8" s="4"/>
      <c r="E8" s="4"/>
    </row>
    <row r="9" spans="1:5" ht="12.75">
      <c r="A9" s="7" t="s">
        <v>1</v>
      </c>
      <c r="B9" s="7"/>
      <c r="C9" s="5" t="s">
        <v>1</v>
      </c>
      <c r="D9" s="4"/>
      <c r="E9" s="4"/>
    </row>
    <row r="10" spans="1:10" ht="13.5">
      <c r="A10" s="70" t="s">
        <v>3</v>
      </c>
      <c r="B10" s="71" t="s">
        <v>23</v>
      </c>
      <c r="C10" s="72">
        <v>0.039</v>
      </c>
      <c r="D10" s="15"/>
      <c r="E10" s="15"/>
      <c r="F10" s="16"/>
      <c r="I10" s="17"/>
      <c r="J10" s="17"/>
    </row>
    <row r="11" spans="1:10" ht="13.5">
      <c r="A11" s="13" t="s">
        <v>4</v>
      </c>
      <c r="B11" s="18" t="s">
        <v>24</v>
      </c>
      <c r="C11" s="73">
        <v>0.041</v>
      </c>
      <c r="D11" s="15"/>
      <c r="E11" s="15"/>
      <c r="F11" s="16"/>
      <c r="I11" s="17"/>
      <c r="J11" s="17"/>
    </row>
    <row r="12" spans="1:10" ht="13.5">
      <c r="A12" s="70" t="s">
        <v>5</v>
      </c>
      <c r="B12" s="71" t="s">
        <v>25</v>
      </c>
      <c r="C12" s="72">
        <v>0.05</v>
      </c>
      <c r="D12" s="15"/>
      <c r="E12" s="15"/>
      <c r="F12" s="16"/>
      <c r="I12" s="17"/>
      <c r="J12" s="17"/>
    </row>
    <row r="13" spans="1:10" ht="13.5">
      <c r="A13" s="13" t="s">
        <v>6</v>
      </c>
      <c r="B13" s="14" t="s">
        <v>26</v>
      </c>
      <c r="C13" s="73">
        <v>0.05</v>
      </c>
      <c r="D13" s="15"/>
      <c r="E13" s="15"/>
      <c r="F13" s="16"/>
      <c r="I13" s="17"/>
      <c r="J13" s="17"/>
    </row>
    <row r="14" spans="1:10" ht="13.5">
      <c r="A14" s="13" t="s">
        <v>7</v>
      </c>
      <c r="B14" s="14" t="s">
        <v>27</v>
      </c>
      <c r="C14" s="73">
        <v>0.049</v>
      </c>
      <c r="D14" s="15"/>
      <c r="E14" s="15"/>
      <c r="F14" s="16"/>
      <c r="I14" s="17"/>
      <c r="J14" s="17"/>
    </row>
    <row r="15" spans="1:10" ht="13.5">
      <c r="A15" s="13" t="s">
        <v>8</v>
      </c>
      <c r="B15" s="14" t="s">
        <v>28</v>
      </c>
      <c r="C15" s="73">
        <v>0.049</v>
      </c>
      <c r="D15" s="15"/>
      <c r="E15" s="15"/>
      <c r="F15" s="19"/>
      <c r="G15" s="10"/>
      <c r="I15" s="17"/>
      <c r="J15" s="17"/>
    </row>
    <row r="16" spans="1:10" ht="13.5">
      <c r="A16" s="13" t="s">
        <v>13</v>
      </c>
      <c r="B16" s="14" t="s">
        <v>29</v>
      </c>
      <c r="C16" s="73">
        <v>0.049</v>
      </c>
      <c r="D16" s="15"/>
      <c r="E16" s="15"/>
      <c r="F16" s="19"/>
      <c r="G16" s="10"/>
      <c r="I16" s="17"/>
      <c r="J16" s="17"/>
    </row>
    <row r="17" spans="1:10" ht="13.5">
      <c r="A17" s="13" t="s">
        <v>14</v>
      </c>
      <c r="B17" s="14" t="s">
        <v>30</v>
      </c>
      <c r="C17" s="73">
        <v>0.057</v>
      </c>
      <c r="D17" s="15"/>
      <c r="E17" s="15"/>
      <c r="F17" s="19"/>
      <c r="G17" s="10"/>
      <c r="I17" s="17"/>
      <c r="J17" s="17"/>
    </row>
    <row r="18" spans="1:10" ht="13.5">
      <c r="A18" s="13" t="s">
        <v>15</v>
      </c>
      <c r="B18" s="14" t="s">
        <v>31</v>
      </c>
      <c r="C18" s="73">
        <v>0.06</v>
      </c>
      <c r="D18" s="15"/>
      <c r="E18" s="15"/>
      <c r="F18" s="19"/>
      <c r="G18" s="10"/>
      <c r="I18" s="17"/>
      <c r="J18" s="17"/>
    </row>
    <row r="19" spans="1:10" ht="13.5">
      <c r="A19" s="13" t="s">
        <v>16</v>
      </c>
      <c r="B19" s="14" t="s">
        <v>32</v>
      </c>
      <c r="C19" s="73">
        <v>0.057</v>
      </c>
      <c r="D19" s="15"/>
      <c r="E19" s="15"/>
      <c r="F19" s="19"/>
      <c r="G19" s="10"/>
      <c r="I19" s="17"/>
      <c r="J19" s="17"/>
    </row>
    <row r="20" spans="1:10" ht="13.5">
      <c r="A20" s="13" t="s">
        <v>17</v>
      </c>
      <c r="B20" s="14" t="s">
        <v>33</v>
      </c>
      <c r="C20" s="73">
        <v>0.062</v>
      </c>
      <c r="D20" s="15"/>
      <c r="E20" s="15"/>
      <c r="F20" s="19"/>
      <c r="G20" s="10"/>
      <c r="I20" s="17"/>
      <c r="J20" s="17"/>
    </row>
    <row r="21" spans="1:10" ht="13.5">
      <c r="A21" s="13" t="s">
        <v>18</v>
      </c>
      <c r="B21" s="18" t="s">
        <v>34</v>
      </c>
      <c r="C21" s="73">
        <v>0.076</v>
      </c>
      <c r="D21" s="15"/>
      <c r="E21" s="15"/>
      <c r="F21" s="19"/>
      <c r="G21" s="10"/>
      <c r="I21" s="17"/>
      <c r="J21" s="17"/>
    </row>
    <row r="22" spans="1:9" ht="13.5">
      <c r="A22" s="13" t="s">
        <v>19</v>
      </c>
      <c r="B22" s="18" t="s">
        <v>35</v>
      </c>
      <c r="C22" s="73">
        <v>0.076</v>
      </c>
      <c r="D22" s="15"/>
      <c r="E22" s="15"/>
      <c r="F22" s="19"/>
      <c r="G22" s="10"/>
      <c r="I22" s="17"/>
    </row>
    <row r="23" spans="1:9" ht="13.5">
      <c r="A23" s="13" t="s">
        <v>20</v>
      </c>
      <c r="B23" s="14" t="s">
        <v>36</v>
      </c>
      <c r="C23" s="73">
        <v>0.076</v>
      </c>
      <c r="D23" s="15"/>
      <c r="E23" s="15"/>
      <c r="F23" s="19"/>
      <c r="G23" s="10"/>
      <c r="I23" s="17"/>
    </row>
    <row r="24" spans="1:9" ht="13.5">
      <c r="A24" s="13" t="s">
        <v>21</v>
      </c>
      <c r="B24" s="14" t="s">
        <v>37</v>
      </c>
      <c r="C24" s="73">
        <v>0.076</v>
      </c>
      <c r="D24" s="15"/>
      <c r="E24" s="15"/>
      <c r="F24" s="19"/>
      <c r="G24" s="10"/>
      <c r="I24" s="17"/>
    </row>
    <row r="25" spans="1:9" ht="13.5">
      <c r="A25" s="13" t="s">
        <v>22</v>
      </c>
      <c r="B25" s="14" t="s">
        <v>38</v>
      </c>
      <c r="C25" s="73">
        <v>0.057</v>
      </c>
      <c r="D25" s="15"/>
      <c r="E25" s="15"/>
      <c r="F25" s="19"/>
      <c r="G25" s="10"/>
      <c r="I25" s="17"/>
    </row>
    <row r="26" spans="1:9" ht="12.75">
      <c r="A26" s="11" t="s">
        <v>1</v>
      </c>
      <c r="B26" s="11"/>
      <c r="C26" s="11" t="s">
        <v>1</v>
      </c>
      <c r="D26" s="15"/>
      <c r="E26" s="15"/>
      <c r="I26" s="17"/>
    </row>
    <row r="27" spans="1:5" ht="25.5">
      <c r="A27" s="7" t="s">
        <v>80</v>
      </c>
      <c r="B27" s="7" t="s">
        <v>81</v>
      </c>
      <c r="C27" s="7" t="s">
        <v>1</v>
      </c>
      <c r="D27" s="4"/>
      <c r="E27" s="4"/>
    </row>
    <row r="28" spans="1:5" ht="14.25">
      <c r="A28" s="7" t="s">
        <v>9</v>
      </c>
      <c r="B28" s="8" t="s">
        <v>79</v>
      </c>
      <c r="C28" s="11" t="s">
        <v>1</v>
      </c>
      <c r="D28" s="4"/>
      <c r="E28" s="4"/>
    </row>
    <row r="29" spans="1:5" ht="12.75">
      <c r="A29" s="11" t="s">
        <v>1</v>
      </c>
      <c r="B29" s="11"/>
      <c r="C29" s="11" t="s">
        <v>1</v>
      </c>
      <c r="D29" s="4"/>
      <c r="E29" s="4"/>
    </row>
    <row r="30" spans="1:5" ht="15.75" customHeight="1">
      <c r="A30" s="7" t="s">
        <v>10</v>
      </c>
      <c r="B30" s="7"/>
      <c r="C30" s="20" t="s">
        <v>39</v>
      </c>
      <c r="D30" s="7" t="s">
        <v>40</v>
      </c>
      <c r="E30" s="20" t="s">
        <v>41</v>
      </c>
    </row>
    <row r="31" spans="1:9" ht="13.5">
      <c r="A31" s="70" t="s">
        <v>3</v>
      </c>
      <c r="B31" s="80" t="s">
        <v>23</v>
      </c>
      <c r="C31" s="74">
        <f>($C$5-$C$4)*C10</f>
        <v>-3.198</v>
      </c>
      <c r="D31" s="75">
        <f>+(('Basic Price Adjustment'!$D$5/'Basic Price Adjustment'!$D$4)-1)*'Basic Price Adjustment'!$D$4*1.06</f>
        <v>-1.3688840000000002</v>
      </c>
      <c r="E31" s="78">
        <f>C31+D31</f>
        <v>-4.566884</v>
      </c>
      <c r="F31" s="10"/>
      <c r="G31" s="10"/>
      <c r="H31" s="10"/>
      <c r="I31" s="10"/>
    </row>
    <row r="32" spans="1:9" ht="13.5">
      <c r="A32" s="13" t="s">
        <v>4</v>
      </c>
      <c r="B32" s="81" t="s">
        <v>24</v>
      </c>
      <c r="C32" s="76">
        <f aca="true" t="shared" si="0" ref="C32:C46">($C$5-$C$4)*C11</f>
        <v>-3.362</v>
      </c>
      <c r="D32" s="77">
        <f>+(('Basic Price Adjustment'!$D$5/'Basic Price Adjustment'!$D$4)-1)*'Basic Price Adjustment'!$D$4*1.06</f>
        <v>-1.3688840000000002</v>
      </c>
      <c r="E32" s="79">
        <f aca="true" t="shared" si="1" ref="E32:E46">C32+D32</f>
        <v>-4.7308840000000005</v>
      </c>
      <c r="F32" s="10"/>
      <c r="G32" s="10"/>
      <c r="H32" s="10"/>
      <c r="I32" s="10"/>
    </row>
    <row r="33" spans="1:9" ht="13.5">
      <c r="A33" s="70" t="s">
        <v>5</v>
      </c>
      <c r="B33" s="80" t="s">
        <v>25</v>
      </c>
      <c r="C33" s="74">
        <f t="shared" si="0"/>
        <v>-4.1000000000000005</v>
      </c>
      <c r="D33" s="75">
        <f>+(('Basic Price Adjustment'!$D$5/'Basic Price Adjustment'!$D$4)-1)*'Basic Price Adjustment'!$D$4*1.06</f>
        <v>-1.3688840000000002</v>
      </c>
      <c r="E33" s="78">
        <f t="shared" si="1"/>
        <v>-5.468884000000001</v>
      </c>
      <c r="F33" s="10"/>
      <c r="G33" s="10"/>
      <c r="H33" s="10"/>
      <c r="I33" s="10"/>
    </row>
    <row r="34" spans="1:5" ht="13.5">
      <c r="A34" s="13" t="s">
        <v>6</v>
      </c>
      <c r="B34" s="82" t="s">
        <v>26</v>
      </c>
      <c r="C34" s="76">
        <f t="shared" si="0"/>
        <v>-4.1000000000000005</v>
      </c>
      <c r="D34" s="77">
        <f>+(('Basic Price Adjustment'!$D$5/'Basic Price Adjustment'!$D$4)-1)*'Basic Price Adjustment'!$D$4*1.06</f>
        <v>-1.3688840000000002</v>
      </c>
      <c r="E34" s="79">
        <f t="shared" si="1"/>
        <v>-5.468884000000001</v>
      </c>
    </row>
    <row r="35" spans="1:5" ht="13.5">
      <c r="A35" s="13" t="s">
        <v>7</v>
      </c>
      <c r="B35" s="82" t="s">
        <v>27</v>
      </c>
      <c r="C35" s="76">
        <f t="shared" si="0"/>
        <v>-4.018</v>
      </c>
      <c r="D35" s="77">
        <f>+(('Basic Price Adjustment'!$D$5/'Basic Price Adjustment'!$D$4)-1)*'Basic Price Adjustment'!$D$4*1.06</f>
        <v>-1.3688840000000002</v>
      </c>
      <c r="E35" s="79">
        <f t="shared" si="1"/>
        <v>-5.386884</v>
      </c>
    </row>
    <row r="36" spans="1:5" ht="13.5">
      <c r="A36" s="13" t="s">
        <v>8</v>
      </c>
      <c r="B36" s="82" t="s">
        <v>28</v>
      </c>
      <c r="C36" s="76">
        <f t="shared" si="0"/>
        <v>-4.018</v>
      </c>
      <c r="D36" s="77">
        <f>+(('Basic Price Adjustment'!$D$5/'Basic Price Adjustment'!$D$4)-1)*'Basic Price Adjustment'!$D$4*1.06</f>
        <v>-1.3688840000000002</v>
      </c>
      <c r="E36" s="79">
        <f t="shared" si="1"/>
        <v>-5.386884</v>
      </c>
    </row>
    <row r="37" spans="1:5" ht="13.5">
      <c r="A37" s="13" t="s">
        <v>13</v>
      </c>
      <c r="B37" s="82" t="s">
        <v>29</v>
      </c>
      <c r="C37" s="76">
        <f t="shared" si="0"/>
        <v>-4.018</v>
      </c>
      <c r="D37" s="77">
        <f>+(('Basic Price Adjustment'!$D$5/'Basic Price Adjustment'!$D$4)-1)*'Basic Price Adjustment'!$D$4*1.06</f>
        <v>-1.3688840000000002</v>
      </c>
      <c r="E37" s="79">
        <f t="shared" si="1"/>
        <v>-5.386884</v>
      </c>
    </row>
    <row r="38" spans="1:5" ht="13.5">
      <c r="A38" s="13" t="s">
        <v>14</v>
      </c>
      <c r="B38" s="82" t="s">
        <v>30</v>
      </c>
      <c r="C38" s="76">
        <f t="shared" si="0"/>
        <v>-4.674</v>
      </c>
      <c r="D38" s="77">
        <f>+(('Basic Price Adjustment'!$D$5/'Basic Price Adjustment'!$D$4)-1)*'Basic Price Adjustment'!$D$4*1.06</f>
        <v>-1.3688840000000002</v>
      </c>
      <c r="E38" s="79">
        <f t="shared" si="1"/>
        <v>-6.042884000000001</v>
      </c>
    </row>
    <row r="39" spans="1:5" ht="13.5">
      <c r="A39" s="13" t="s">
        <v>15</v>
      </c>
      <c r="B39" s="82" t="s">
        <v>31</v>
      </c>
      <c r="C39" s="76">
        <f t="shared" si="0"/>
        <v>-4.92</v>
      </c>
      <c r="D39" s="77">
        <f>+(('Basic Price Adjustment'!$D$5/'Basic Price Adjustment'!$D$4)-1)*'Basic Price Adjustment'!$D$4*1.06</f>
        <v>-1.3688840000000002</v>
      </c>
      <c r="E39" s="79">
        <f t="shared" si="1"/>
        <v>-6.288884</v>
      </c>
    </row>
    <row r="40" spans="1:5" ht="13.5">
      <c r="A40" s="13" t="s">
        <v>16</v>
      </c>
      <c r="B40" s="82" t="s">
        <v>32</v>
      </c>
      <c r="C40" s="76">
        <f t="shared" si="0"/>
        <v>-4.674</v>
      </c>
      <c r="D40" s="77">
        <f>+(('Basic Price Adjustment'!$D$5/'Basic Price Adjustment'!$D$4)-1)*'Basic Price Adjustment'!$D$4*1.06</f>
        <v>-1.3688840000000002</v>
      </c>
      <c r="E40" s="79">
        <f t="shared" si="1"/>
        <v>-6.042884000000001</v>
      </c>
    </row>
    <row r="41" spans="1:5" ht="13.5">
      <c r="A41" s="13" t="s">
        <v>17</v>
      </c>
      <c r="B41" s="82" t="s">
        <v>33</v>
      </c>
      <c r="C41" s="76">
        <f t="shared" si="0"/>
        <v>-5.084</v>
      </c>
      <c r="D41" s="77">
        <f>+(('Basic Price Adjustment'!$D$5/'Basic Price Adjustment'!$D$4)-1)*'Basic Price Adjustment'!$D$4*1.06</f>
        <v>-1.3688840000000002</v>
      </c>
      <c r="E41" s="79">
        <f t="shared" si="1"/>
        <v>-6.452884</v>
      </c>
    </row>
    <row r="42" spans="1:5" ht="13.5">
      <c r="A42" s="13" t="s">
        <v>18</v>
      </c>
      <c r="B42" s="81" t="s">
        <v>34</v>
      </c>
      <c r="C42" s="76">
        <f t="shared" si="0"/>
        <v>-6.232</v>
      </c>
      <c r="D42" s="77">
        <f>+(('Basic Price Adjustment'!$D$5/'Basic Price Adjustment'!$D$4)-1)*'Basic Price Adjustment'!$D$4*1.06</f>
        <v>-1.3688840000000002</v>
      </c>
      <c r="E42" s="79">
        <f t="shared" si="1"/>
        <v>-7.600884000000001</v>
      </c>
    </row>
    <row r="43" spans="1:5" ht="13.5">
      <c r="A43" s="13" t="s">
        <v>19</v>
      </c>
      <c r="B43" s="81" t="s">
        <v>35</v>
      </c>
      <c r="C43" s="76">
        <f t="shared" si="0"/>
        <v>-6.232</v>
      </c>
      <c r="D43" s="77">
        <f>+(('Basic Price Adjustment'!$D$5/'Basic Price Adjustment'!$D$4)-1)*'Basic Price Adjustment'!$D$4*1.06</f>
        <v>-1.3688840000000002</v>
      </c>
      <c r="E43" s="79">
        <f t="shared" si="1"/>
        <v>-7.600884000000001</v>
      </c>
    </row>
    <row r="44" spans="1:5" ht="13.5">
      <c r="A44" s="13" t="s">
        <v>20</v>
      </c>
      <c r="B44" s="82" t="s">
        <v>36</v>
      </c>
      <c r="C44" s="76">
        <f t="shared" si="0"/>
        <v>-6.232</v>
      </c>
      <c r="D44" s="77">
        <f>+(('Basic Price Adjustment'!$D$5/'Basic Price Adjustment'!$D$4)-1)*'Basic Price Adjustment'!$D$4*1.06</f>
        <v>-1.3688840000000002</v>
      </c>
      <c r="E44" s="79">
        <f t="shared" si="1"/>
        <v>-7.600884000000001</v>
      </c>
    </row>
    <row r="45" spans="1:5" ht="13.5">
      <c r="A45" s="13" t="s">
        <v>21</v>
      </c>
      <c r="B45" s="82" t="s">
        <v>37</v>
      </c>
      <c r="C45" s="76">
        <f t="shared" si="0"/>
        <v>-6.232</v>
      </c>
      <c r="D45" s="77">
        <f>+(('Basic Price Adjustment'!$D$5/'Basic Price Adjustment'!$D$4)-1)*'Basic Price Adjustment'!$D$4*1.06</f>
        <v>-1.3688840000000002</v>
      </c>
      <c r="E45" s="79">
        <f t="shared" si="1"/>
        <v>-7.600884000000001</v>
      </c>
    </row>
    <row r="46" spans="1:5" ht="13.5">
      <c r="A46" s="13" t="s">
        <v>22</v>
      </c>
      <c r="B46" s="82" t="s">
        <v>38</v>
      </c>
      <c r="C46" s="76">
        <f t="shared" si="0"/>
        <v>-4.674</v>
      </c>
      <c r="D46" s="77">
        <f>+(('Basic Price Adjustment'!$D$5/'Basic Price Adjustment'!$D$4)-1)*'Basic Price Adjustment'!$D$4*1.06</f>
        <v>-1.3688840000000002</v>
      </c>
      <c r="E46" s="79">
        <f t="shared" si="1"/>
        <v>-6.042884000000001</v>
      </c>
    </row>
    <row r="47" spans="1:5" ht="12.75">
      <c r="A47" s="11"/>
      <c r="B47" s="11"/>
      <c r="C47" s="6"/>
      <c r="D47" s="4"/>
      <c r="E47" s="4"/>
    </row>
    <row r="48" spans="1:5" ht="12.75">
      <c r="A48" s="7" t="s">
        <v>11</v>
      </c>
      <c r="B48" s="7"/>
      <c r="C48" s="11" t="s">
        <v>1</v>
      </c>
      <c r="D48" s="4"/>
      <c r="E48" s="4"/>
    </row>
    <row r="49" spans="1:5" ht="24.75" customHeight="1">
      <c r="A49" s="91" t="s">
        <v>65</v>
      </c>
      <c r="B49" s="91"/>
      <c r="C49" s="91"/>
      <c r="D49" s="91"/>
      <c r="E49" s="91"/>
    </row>
    <row r="50" spans="1:5" ht="12.75">
      <c r="A50" s="21"/>
      <c r="B50" s="21"/>
      <c r="C50" s="4"/>
      <c r="D50" s="22" t="s">
        <v>12</v>
      </c>
      <c r="E50" s="4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2" ht="12.75">
      <c r="A53" s="24"/>
      <c r="B53" s="24"/>
    </row>
  </sheetData>
  <sheetProtection/>
  <mergeCells count="3">
    <mergeCell ref="A49:E49"/>
    <mergeCell ref="A2:E2"/>
    <mergeCell ref="A1:E1"/>
  </mergeCells>
  <printOptions/>
  <pageMargins left="0.25" right="0.25" top="0.25" bottom="0.2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00390625" style="17" bestFit="1" customWidth="1"/>
    <col min="2" max="2" width="34.28125" style="17" bestFit="1" customWidth="1"/>
    <col min="3" max="3" width="10.28125" style="17" customWidth="1"/>
    <col min="4" max="4" width="9.140625" style="17" customWidth="1"/>
    <col min="5" max="5" width="13.421875" style="17" customWidth="1"/>
    <col min="6" max="6" width="12.7109375" style="17" customWidth="1"/>
    <col min="7" max="7" width="11.140625" style="17" customWidth="1"/>
    <col min="8" max="8" width="11.28125" style="17" customWidth="1"/>
    <col min="9" max="9" width="9.421875" style="17" customWidth="1"/>
    <col min="10" max="10" width="10.28125" style="17" customWidth="1"/>
    <col min="11" max="11" width="9.57421875" style="17" customWidth="1"/>
    <col min="12" max="12" width="9.8515625" style="17" customWidth="1"/>
    <col min="13" max="13" width="8.57421875" style="17" customWidth="1"/>
    <col min="14" max="14" width="9.57421875" style="17" customWidth="1"/>
    <col min="15" max="15" width="10.00390625" style="17" customWidth="1"/>
    <col min="16" max="16" width="11.57421875" style="17" customWidth="1"/>
    <col min="17" max="16384" width="9.140625" style="17" customWidth="1"/>
  </cols>
  <sheetData>
    <row r="2" s="29" customFormat="1" ht="13.5" thickBot="1"/>
    <row r="3" spans="1:16" ht="52.5" customHeight="1" thickBot="1">
      <c r="A3" s="58" t="s">
        <v>47</v>
      </c>
      <c r="B3" s="59" t="s">
        <v>48</v>
      </c>
      <c r="C3" s="106" t="s">
        <v>82</v>
      </c>
      <c r="D3" s="107"/>
      <c r="E3" s="106" t="s">
        <v>226</v>
      </c>
      <c r="F3" s="107"/>
      <c r="G3" s="106" t="s">
        <v>225</v>
      </c>
      <c r="H3" s="107"/>
      <c r="I3" s="106" t="s">
        <v>44</v>
      </c>
      <c r="J3" s="107"/>
      <c r="K3" s="106" t="s">
        <v>130</v>
      </c>
      <c r="L3" s="107"/>
      <c r="M3" s="106" t="s">
        <v>100</v>
      </c>
      <c r="N3" s="107"/>
      <c r="O3" s="106" t="s">
        <v>227</v>
      </c>
      <c r="P3" s="107"/>
    </row>
    <row r="4" spans="1:16" ht="13.5" thickBot="1">
      <c r="A4" s="60"/>
      <c r="B4" s="60"/>
      <c r="C4" s="60" t="s">
        <v>42</v>
      </c>
      <c r="D4" s="60" t="s">
        <v>43</v>
      </c>
      <c r="E4" s="60" t="s">
        <v>42</v>
      </c>
      <c r="F4" s="60" t="s">
        <v>43</v>
      </c>
      <c r="G4" s="60" t="s">
        <v>42</v>
      </c>
      <c r="H4" s="60" t="s">
        <v>43</v>
      </c>
      <c r="I4" s="60" t="s">
        <v>42</v>
      </c>
      <c r="J4" s="60" t="s">
        <v>43</v>
      </c>
      <c r="K4" s="60" t="s">
        <v>42</v>
      </c>
      <c r="L4" s="60" t="s">
        <v>43</v>
      </c>
      <c r="M4" s="60" t="s">
        <v>42</v>
      </c>
      <c r="N4" s="60" t="s">
        <v>43</v>
      </c>
      <c r="O4" s="60" t="s">
        <v>42</v>
      </c>
      <c r="P4" s="60" t="s">
        <v>43</v>
      </c>
    </row>
    <row r="5" spans="1:16" s="25" customFormat="1" ht="15">
      <c r="A5" s="37" t="s">
        <v>133</v>
      </c>
      <c r="B5" s="38" t="s">
        <v>134</v>
      </c>
      <c r="C5" s="95" t="s">
        <v>150</v>
      </c>
      <c r="D5" s="96"/>
      <c r="E5" s="95" t="s">
        <v>221</v>
      </c>
      <c r="F5" s="96"/>
      <c r="G5" s="95" t="s">
        <v>215</v>
      </c>
      <c r="H5" s="96"/>
      <c r="I5" s="95" t="s">
        <v>138</v>
      </c>
      <c r="J5" s="96"/>
      <c r="K5" s="95" t="s">
        <v>228</v>
      </c>
      <c r="L5" s="96"/>
      <c r="M5" s="95" t="s">
        <v>230</v>
      </c>
      <c r="N5" s="96"/>
      <c r="O5" s="95" t="s">
        <v>217</v>
      </c>
      <c r="P5" s="96"/>
    </row>
    <row r="6" spans="1:16" s="25" customFormat="1" ht="15">
      <c r="A6" s="40"/>
      <c r="B6" s="41"/>
      <c r="C6" s="97" t="s">
        <v>136</v>
      </c>
      <c r="D6" s="98"/>
      <c r="E6" s="97" t="s">
        <v>222</v>
      </c>
      <c r="F6" s="98"/>
      <c r="G6" s="97" t="s">
        <v>216</v>
      </c>
      <c r="H6" s="98"/>
      <c r="I6" s="97" t="s">
        <v>139</v>
      </c>
      <c r="J6" s="98"/>
      <c r="K6" s="97" t="s">
        <v>229</v>
      </c>
      <c r="L6" s="98"/>
      <c r="M6" s="97" t="s">
        <v>231</v>
      </c>
      <c r="N6" s="98"/>
      <c r="O6" s="97" t="s">
        <v>218</v>
      </c>
      <c r="P6" s="98"/>
    </row>
    <row r="7" spans="1:16" ht="15">
      <c r="A7" s="37" t="s">
        <v>49</v>
      </c>
      <c r="B7" s="38" t="s">
        <v>23</v>
      </c>
      <c r="C7" s="39">
        <v>62.96</v>
      </c>
      <c r="D7" s="39">
        <f>C7+'Basic Price Adjustment'!E31</f>
        <v>58.393116</v>
      </c>
      <c r="E7" s="39">
        <v>56</v>
      </c>
      <c r="F7" s="39">
        <f>E7+'Basic Price Adjustment'!E31</f>
        <v>51.433116</v>
      </c>
      <c r="G7" s="39">
        <v>51.1</v>
      </c>
      <c r="H7" s="39">
        <f>G7+'Basic Price Adjustment'!E31</f>
        <v>46.533116</v>
      </c>
      <c r="I7" s="39">
        <v>55.2</v>
      </c>
      <c r="J7" s="39">
        <f>I7+'Basic Price Adjustment'!E31</f>
        <v>50.633116</v>
      </c>
      <c r="K7" s="39">
        <v>60</v>
      </c>
      <c r="L7" s="39">
        <f>K7+'Basic Price Adjustment'!E31</f>
        <v>55.433116</v>
      </c>
      <c r="M7" s="39">
        <v>63</v>
      </c>
      <c r="N7" s="39">
        <f>M7+'Basic Price Adjustment'!E31</f>
        <v>58.433116</v>
      </c>
      <c r="O7" s="39">
        <v>61.5</v>
      </c>
      <c r="P7" s="39">
        <f>O7+'Basic Price Adjustment'!E31</f>
        <v>56.933116</v>
      </c>
    </row>
    <row r="8" spans="1:16" ht="15">
      <c r="A8" s="40" t="s">
        <v>50</v>
      </c>
      <c r="B8" s="41" t="s">
        <v>24</v>
      </c>
      <c r="C8" s="42">
        <v>64.8</v>
      </c>
      <c r="D8" s="42">
        <f>C8+'Basic Price Adjustment'!E32</f>
        <v>60.069115999999994</v>
      </c>
      <c r="E8" s="42"/>
      <c r="F8" s="42"/>
      <c r="G8" s="42">
        <v>53.2</v>
      </c>
      <c r="H8" s="42">
        <f>G8+'Basic Price Adjustment'!E32</f>
        <v>48.469116</v>
      </c>
      <c r="I8" s="42">
        <v>56.4</v>
      </c>
      <c r="J8" s="42">
        <f>I8+'Basic Price Adjustment'!E32</f>
        <v>51.669115999999995</v>
      </c>
      <c r="K8" s="42">
        <v>62</v>
      </c>
      <c r="L8" s="42">
        <f>K8+'Basic Price Adjustment'!E32</f>
        <v>57.269116</v>
      </c>
      <c r="M8" s="42">
        <v>65</v>
      </c>
      <c r="N8" s="42">
        <f>M8+'Basic Price Adjustment'!E32</f>
        <v>60.269116</v>
      </c>
      <c r="O8" s="42">
        <v>63.5</v>
      </c>
      <c r="P8" s="42">
        <f>O8+'Basic Price Adjustment'!E32</f>
        <v>58.769116</v>
      </c>
    </row>
    <row r="9" spans="1:16" ht="15">
      <c r="A9" s="37" t="s">
        <v>51</v>
      </c>
      <c r="B9" s="38" t="s">
        <v>25</v>
      </c>
      <c r="C9" s="43">
        <v>64.88</v>
      </c>
      <c r="D9" s="43">
        <f>C9+'Basic Price Adjustment'!E33</f>
        <v>59.41111599999999</v>
      </c>
      <c r="E9" s="43">
        <v>57.4</v>
      </c>
      <c r="F9" s="43">
        <f>E9+'Basic Price Adjustment'!E33</f>
        <v>51.931115999999996</v>
      </c>
      <c r="G9" s="43">
        <v>56.4</v>
      </c>
      <c r="H9" s="43">
        <f>G9+'Basic Price Adjustment'!E33</f>
        <v>50.931115999999996</v>
      </c>
      <c r="I9" s="43">
        <v>61.9</v>
      </c>
      <c r="J9" s="43">
        <f>I9+'Basic Price Adjustment'!E33</f>
        <v>56.431115999999996</v>
      </c>
      <c r="K9" s="43">
        <v>64</v>
      </c>
      <c r="L9" s="43">
        <f>K9+'Basic Price Adjustment'!E33</f>
        <v>58.531116</v>
      </c>
      <c r="M9" s="43">
        <v>67</v>
      </c>
      <c r="N9" s="43">
        <f>M9+'Basic Price Adjustment'!E33</f>
        <v>61.531116</v>
      </c>
      <c r="O9" s="43">
        <v>67</v>
      </c>
      <c r="P9" s="43">
        <f>O9+'Basic Price Adjustment'!E33</f>
        <v>61.531116</v>
      </c>
    </row>
    <row r="10" spans="1:16" ht="15">
      <c r="A10" s="40" t="s">
        <v>52</v>
      </c>
      <c r="B10" s="41" t="s">
        <v>26</v>
      </c>
      <c r="C10" s="42">
        <v>64.88</v>
      </c>
      <c r="D10" s="42">
        <f>C10+'Basic Price Adjustment'!E34</f>
        <v>59.41111599999999</v>
      </c>
      <c r="E10" s="42">
        <v>57.4</v>
      </c>
      <c r="F10" s="42">
        <f>E10+'Basic Price Adjustment'!E34</f>
        <v>51.931115999999996</v>
      </c>
      <c r="G10" s="42">
        <v>56.4</v>
      </c>
      <c r="H10" s="42">
        <f>G10+'Basic Price Adjustment'!E34</f>
        <v>50.931115999999996</v>
      </c>
      <c r="I10" s="42">
        <v>61.9</v>
      </c>
      <c r="J10" s="42">
        <f>I10+'Basic Price Adjustment'!E34</f>
        <v>56.431115999999996</v>
      </c>
      <c r="K10" s="42">
        <v>64</v>
      </c>
      <c r="L10" s="42">
        <f>K10+'Basic Price Adjustment'!E34</f>
        <v>58.531116</v>
      </c>
      <c r="M10" s="42">
        <v>67</v>
      </c>
      <c r="N10" s="42">
        <f>M10+'Basic Price Adjustment'!E34</f>
        <v>61.531116</v>
      </c>
      <c r="O10" s="42">
        <v>67</v>
      </c>
      <c r="P10" s="42">
        <f>O10+'Basic Price Adjustment'!E34</f>
        <v>61.531116</v>
      </c>
    </row>
    <row r="11" spans="1:16" ht="15">
      <c r="A11" s="37" t="s">
        <v>53</v>
      </c>
      <c r="B11" s="38" t="s">
        <v>27</v>
      </c>
      <c r="C11" s="43">
        <v>65.3</v>
      </c>
      <c r="D11" s="43">
        <f>C11+'Basic Price Adjustment'!E35</f>
        <v>59.913115999999995</v>
      </c>
      <c r="E11" s="43">
        <v>57.4</v>
      </c>
      <c r="F11" s="43">
        <f>E11+'Basic Price Adjustment'!E35</f>
        <v>52.013116</v>
      </c>
      <c r="G11" s="43">
        <v>56.4</v>
      </c>
      <c r="H11" s="43">
        <f>G11+'Basic Price Adjustment'!E35</f>
        <v>51.013116</v>
      </c>
      <c r="I11" s="43">
        <v>61.9</v>
      </c>
      <c r="J11" s="43">
        <f>I11+'Basic Price Adjustment'!E35</f>
        <v>56.513116</v>
      </c>
      <c r="K11" s="43">
        <v>64</v>
      </c>
      <c r="L11" s="43">
        <f>K11+'Basic Price Adjustment'!E35</f>
        <v>58.613116</v>
      </c>
      <c r="M11" s="43">
        <v>67</v>
      </c>
      <c r="N11" s="43">
        <f>M11+'Basic Price Adjustment'!E35</f>
        <v>61.613116</v>
      </c>
      <c r="O11" s="43">
        <v>67</v>
      </c>
      <c r="P11" s="43">
        <f>O11+'Basic Price Adjustment'!E35</f>
        <v>61.613116</v>
      </c>
    </row>
    <row r="12" spans="1:16" ht="15">
      <c r="A12" s="40" t="s">
        <v>54</v>
      </c>
      <c r="B12" s="41" t="s">
        <v>28</v>
      </c>
      <c r="C12" s="42">
        <v>68.8</v>
      </c>
      <c r="D12" s="42">
        <f>C12+'Basic Price Adjustment'!E36</f>
        <v>63.413115999999995</v>
      </c>
      <c r="E12" s="42"/>
      <c r="F12" s="42"/>
      <c r="G12" s="42">
        <v>70.87</v>
      </c>
      <c r="H12" s="42">
        <f>G12+'Basic Price Adjustment'!E36</f>
        <v>65.48311600000001</v>
      </c>
      <c r="I12" s="42">
        <v>75.54</v>
      </c>
      <c r="J12" s="42">
        <f>I12+'Basic Price Adjustment'!E36</f>
        <v>70.15311600000001</v>
      </c>
      <c r="K12" s="42">
        <v>70</v>
      </c>
      <c r="L12" s="42">
        <f>K12+'Basic Price Adjustment'!E36</f>
        <v>64.613116</v>
      </c>
      <c r="M12" s="42">
        <v>69</v>
      </c>
      <c r="N12" s="42">
        <f>M12+'Basic Price Adjustment'!E36</f>
        <v>63.613116</v>
      </c>
      <c r="O12" s="42">
        <v>71</v>
      </c>
      <c r="P12" s="42">
        <f>O12+'Basic Price Adjustment'!E36</f>
        <v>65.613116</v>
      </c>
    </row>
    <row r="13" spans="1:16" ht="15">
      <c r="A13" s="37" t="s">
        <v>55</v>
      </c>
      <c r="B13" s="38" t="s">
        <v>29</v>
      </c>
      <c r="C13" s="43">
        <v>65.3</v>
      </c>
      <c r="D13" s="43">
        <f>C13+'Basic Price Adjustment'!E37</f>
        <v>59.913115999999995</v>
      </c>
      <c r="E13" s="43"/>
      <c r="F13" s="43"/>
      <c r="G13" s="43">
        <v>58.65</v>
      </c>
      <c r="H13" s="43">
        <f>G13+'Basic Price Adjustment'!E37</f>
        <v>53.263116</v>
      </c>
      <c r="I13" s="43">
        <v>63.4</v>
      </c>
      <c r="J13" s="43">
        <f>I13+'Basic Price Adjustment'!E37</f>
        <v>58.013116</v>
      </c>
      <c r="K13" s="43">
        <v>66</v>
      </c>
      <c r="L13" s="43">
        <f>K13+'Basic Price Adjustment'!E37</f>
        <v>60.613116</v>
      </c>
      <c r="M13" s="43">
        <v>68.5</v>
      </c>
      <c r="N13" s="43">
        <f>M13+'Basic Price Adjustment'!E37</f>
        <v>63.113116</v>
      </c>
      <c r="O13" s="43">
        <v>69</v>
      </c>
      <c r="P13" s="43">
        <f>O13+'Basic Price Adjustment'!E37</f>
        <v>63.613116</v>
      </c>
    </row>
    <row r="14" spans="1:16" ht="15">
      <c r="A14" s="40" t="s">
        <v>56</v>
      </c>
      <c r="B14" s="41" t="s">
        <v>30</v>
      </c>
      <c r="C14" s="42">
        <v>68.92</v>
      </c>
      <c r="D14" s="42">
        <f>C14+'Basic Price Adjustment'!E38</f>
        <v>62.877116</v>
      </c>
      <c r="E14" s="42">
        <v>59.1</v>
      </c>
      <c r="F14" s="42">
        <f>E14+'Basic Price Adjustment'!E38</f>
        <v>53.057116</v>
      </c>
      <c r="G14" s="42">
        <v>59.9</v>
      </c>
      <c r="H14" s="42">
        <f>G14+'Basic Price Adjustment'!E38</f>
        <v>53.857116</v>
      </c>
      <c r="I14" s="42">
        <v>61.65</v>
      </c>
      <c r="J14" s="42">
        <f>I14+'Basic Price Adjustment'!E38</f>
        <v>55.607116</v>
      </c>
      <c r="K14" s="42">
        <v>66</v>
      </c>
      <c r="L14" s="42">
        <f>K14+'Basic Price Adjustment'!E38</f>
        <v>59.957116</v>
      </c>
      <c r="M14" s="42">
        <v>69</v>
      </c>
      <c r="N14" s="42">
        <f>M14+'Basic Price Adjustment'!E38</f>
        <v>62.957116</v>
      </c>
      <c r="O14" s="42">
        <v>69</v>
      </c>
      <c r="P14" s="42">
        <f>O14+'Basic Price Adjustment'!E38</f>
        <v>62.957116</v>
      </c>
    </row>
    <row r="15" spans="1:16" ht="15">
      <c r="A15" s="37" t="s">
        <v>57</v>
      </c>
      <c r="B15" s="38" t="s">
        <v>31</v>
      </c>
      <c r="C15" s="43">
        <v>76.69</v>
      </c>
      <c r="D15" s="43">
        <f>C15+'Basic Price Adjustment'!E39</f>
        <v>70.401116</v>
      </c>
      <c r="E15" s="43"/>
      <c r="F15" s="43"/>
      <c r="G15" s="43">
        <v>62</v>
      </c>
      <c r="H15" s="43">
        <f>G15+'Basic Price Adjustment'!E39</f>
        <v>55.711116</v>
      </c>
      <c r="I15" s="43">
        <v>66.4</v>
      </c>
      <c r="J15" s="43">
        <f>I15+'Basic Price Adjustment'!E39</f>
        <v>60.111116</v>
      </c>
      <c r="K15" s="43">
        <v>74.5</v>
      </c>
      <c r="L15" s="43">
        <f>K15+'Basic Price Adjustment'!E39</f>
        <v>68.211116</v>
      </c>
      <c r="M15" s="43">
        <v>74</v>
      </c>
      <c r="N15" s="43">
        <f>M15+'Basic Price Adjustment'!E39</f>
        <v>67.711116</v>
      </c>
      <c r="O15" s="43">
        <v>76</v>
      </c>
      <c r="P15" s="43">
        <f>O15+'Basic Price Adjustment'!E39</f>
        <v>69.711116</v>
      </c>
    </row>
    <row r="16" spans="1:16" ht="15">
      <c r="A16" s="40" t="s">
        <v>58</v>
      </c>
      <c r="B16" s="41" t="s">
        <v>32</v>
      </c>
      <c r="C16" s="42">
        <v>68.92</v>
      </c>
      <c r="D16" s="42">
        <f>C16+'Basic Price Adjustment'!E40</f>
        <v>62.877116</v>
      </c>
      <c r="E16" s="42">
        <v>59.1</v>
      </c>
      <c r="F16" s="42">
        <f>E16+'Basic Price Adjustment'!E40</f>
        <v>53.057116</v>
      </c>
      <c r="G16" s="42">
        <v>59.9</v>
      </c>
      <c r="H16" s="42">
        <f>G16+'Basic Price Adjustment'!E40</f>
        <v>53.857116</v>
      </c>
      <c r="I16" s="42">
        <v>61.65</v>
      </c>
      <c r="J16" s="42">
        <f>I16+'Basic Price Adjustment'!E40</f>
        <v>55.607116</v>
      </c>
      <c r="K16" s="42">
        <v>66</v>
      </c>
      <c r="L16" s="42">
        <f>K16+'Basic Price Adjustment'!E40</f>
        <v>59.957116</v>
      </c>
      <c r="M16" s="42">
        <v>69</v>
      </c>
      <c r="N16" s="42">
        <f>M16+'Basic Price Adjustment'!E40</f>
        <v>62.957116</v>
      </c>
      <c r="O16" s="42">
        <v>69</v>
      </c>
      <c r="P16" s="42">
        <f>O16+'Basic Price Adjustment'!E40</f>
        <v>62.957116</v>
      </c>
    </row>
    <row r="17" spans="1:16" ht="15">
      <c r="A17" s="37" t="s">
        <v>59</v>
      </c>
      <c r="B17" s="38" t="s">
        <v>33</v>
      </c>
      <c r="C17" s="43">
        <v>74.69</v>
      </c>
      <c r="D17" s="43">
        <f>C17+'Basic Price Adjustment'!E41</f>
        <v>68.237116</v>
      </c>
      <c r="E17" s="43">
        <v>69</v>
      </c>
      <c r="F17" s="43">
        <f>E17+'Basic Price Adjustment'!E41</f>
        <v>62.547116</v>
      </c>
      <c r="G17" s="43">
        <v>70.2</v>
      </c>
      <c r="H17" s="43">
        <f>G17+'Basic Price Adjustment'!E41</f>
        <v>63.747116000000005</v>
      </c>
      <c r="I17" s="43">
        <v>76.9</v>
      </c>
      <c r="J17" s="43">
        <f>I17+'Basic Price Adjustment'!E41</f>
        <v>70.44711600000001</v>
      </c>
      <c r="K17" s="43">
        <v>72.5</v>
      </c>
      <c r="L17" s="43">
        <f>K17+'Basic Price Adjustment'!E41</f>
        <v>66.047116</v>
      </c>
      <c r="M17" s="43">
        <v>72.5</v>
      </c>
      <c r="N17" s="43">
        <f>M17+'Basic Price Adjustment'!E41</f>
        <v>66.047116</v>
      </c>
      <c r="O17" s="43">
        <v>75</v>
      </c>
      <c r="P17" s="43">
        <f>O17+'Basic Price Adjustment'!E41</f>
        <v>68.547116</v>
      </c>
    </row>
    <row r="18" spans="1:16" ht="15">
      <c r="A18" s="40" t="s">
        <v>60</v>
      </c>
      <c r="B18" s="41" t="s">
        <v>34</v>
      </c>
      <c r="C18" s="42">
        <v>76.69</v>
      </c>
      <c r="D18" s="42">
        <f>C18+'Basic Price Adjustment'!E42</f>
        <v>69.08911599999999</v>
      </c>
      <c r="E18" s="42"/>
      <c r="F18" s="42"/>
      <c r="G18" s="42">
        <v>79.4</v>
      </c>
      <c r="H18" s="42">
        <f>G18+'Basic Price Adjustment'!E42</f>
        <v>71.799116</v>
      </c>
      <c r="I18" s="42">
        <v>81.6</v>
      </c>
      <c r="J18" s="42">
        <f>I18+'Basic Price Adjustment'!E42</f>
        <v>73.99911599999999</v>
      </c>
      <c r="K18" s="42">
        <v>78</v>
      </c>
      <c r="L18" s="42">
        <f>K18+'Basic Price Adjustment'!E42</f>
        <v>70.39911599999999</v>
      </c>
      <c r="M18" s="42">
        <v>78</v>
      </c>
      <c r="N18" s="42">
        <f>M18+'Basic Price Adjustment'!E42</f>
        <v>70.39911599999999</v>
      </c>
      <c r="O18" s="42">
        <v>80</v>
      </c>
      <c r="P18" s="42">
        <f>O18+'Basic Price Adjustment'!E42</f>
        <v>72.39911599999999</v>
      </c>
    </row>
    <row r="19" spans="1:16" ht="15">
      <c r="A19" s="37" t="s">
        <v>61</v>
      </c>
      <c r="B19" s="38" t="s">
        <v>35</v>
      </c>
      <c r="C19" s="43">
        <v>80.69</v>
      </c>
      <c r="D19" s="43">
        <f>C19+'Basic Price Adjustment'!E43</f>
        <v>73.08911599999999</v>
      </c>
      <c r="E19" s="43"/>
      <c r="F19" s="43"/>
      <c r="G19" s="43">
        <v>85.6</v>
      </c>
      <c r="H19" s="43">
        <f>G19+'Basic Price Adjustment'!E43</f>
        <v>77.99911599999999</v>
      </c>
      <c r="I19" s="43">
        <v>86.7</v>
      </c>
      <c r="J19" s="43">
        <f>I19+'Basic Price Adjustment'!E43</f>
        <v>79.09911600000001</v>
      </c>
      <c r="K19" s="43">
        <v>83</v>
      </c>
      <c r="L19" s="43">
        <f>K19+'Basic Price Adjustment'!E43</f>
        <v>75.39911599999999</v>
      </c>
      <c r="M19" s="43">
        <v>82</v>
      </c>
      <c r="N19" s="43">
        <f>M19+'Basic Price Adjustment'!E43</f>
        <v>74.39911599999999</v>
      </c>
      <c r="O19" s="43">
        <v>84</v>
      </c>
      <c r="P19" s="43">
        <f>O19+'Basic Price Adjustment'!E43</f>
        <v>76.39911599999999</v>
      </c>
    </row>
    <row r="20" spans="1:16" ht="15">
      <c r="A20" s="40" t="s">
        <v>62</v>
      </c>
      <c r="B20" s="41" t="s">
        <v>36</v>
      </c>
      <c r="C20" s="42">
        <v>70.79</v>
      </c>
      <c r="D20" s="42">
        <f>C20+'Basic Price Adjustment'!E44</f>
        <v>63.189116000000006</v>
      </c>
      <c r="E20" s="42"/>
      <c r="F20" s="42"/>
      <c r="G20" s="42">
        <v>72.3</v>
      </c>
      <c r="H20" s="42">
        <f>G20+'Basic Price Adjustment'!E44</f>
        <v>64.699116</v>
      </c>
      <c r="I20" s="42">
        <v>75.4</v>
      </c>
      <c r="J20" s="42">
        <f>I20+'Basic Price Adjustment'!E44</f>
        <v>67.799116</v>
      </c>
      <c r="K20" s="42">
        <v>76</v>
      </c>
      <c r="L20" s="42">
        <f>K20+'Basic Price Adjustment'!E44</f>
        <v>68.39911599999999</v>
      </c>
      <c r="M20" s="42">
        <v>76</v>
      </c>
      <c r="N20" s="42">
        <f>M20+'Basic Price Adjustment'!E44</f>
        <v>68.39911599999999</v>
      </c>
      <c r="O20" s="42">
        <v>78</v>
      </c>
      <c r="P20" s="42">
        <f>O20+'Basic Price Adjustment'!E44</f>
        <v>70.39911599999999</v>
      </c>
    </row>
    <row r="21" spans="1:16" ht="15.75" customHeight="1">
      <c r="A21" s="37" t="s">
        <v>63</v>
      </c>
      <c r="B21" s="38" t="s">
        <v>37</v>
      </c>
      <c r="C21" s="43">
        <v>74.69</v>
      </c>
      <c r="D21" s="43">
        <f>C21+'Basic Price Adjustment'!E45</f>
        <v>67.08911599999999</v>
      </c>
      <c r="E21" s="43"/>
      <c r="F21" s="43"/>
      <c r="G21" s="43">
        <v>79.9</v>
      </c>
      <c r="H21" s="43">
        <f>G21+'Basic Price Adjustment'!E45</f>
        <v>72.299116</v>
      </c>
      <c r="I21" s="43">
        <v>89.4</v>
      </c>
      <c r="J21" s="43">
        <f>I21+'Basic Price Adjustment'!E45</f>
        <v>81.799116</v>
      </c>
      <c r="K21" s="43">
        <v>81</v>
      </c>
      <c r="L21" s="43">
        <f>K21+'Basic Price Adjustment'!E45</f>
        <v>73.39911599999999</v>
      </c>
      <c r="M21" s="43">
        <v>80</v>
      </c>
      <c r="N21" s="43">
        <f>M21+'Basic Price Adjustment'!E45</f>
        <v>72.39911599999999</v>
      </c>
      <c r="O21" s="43">
        <v>82</v>
      </c>
      <c r="P21" s="43">
        <f>O21+'Basic Price Adjustment'!E45</f>
        <v>74.39911599999999</v>
      </c>
    </row>
    <row r="22" spans="1:16" ht="15">
      <c r="A22" s="40" t="s">
        <v>64</v>
      </c>
      <c r="B22" s="41" t="s">
        <v>38</v>
      </c>
      <c r="C22" s="42">
        <v>68.92</v>
      </c>
      <c r="D22" s="42">
        <f>C22+'Basic Price Adjustment'!E46</f>
        <v>62.877116</v>
      </c>
      <c r="E22" s="42">
        <v>59.1</v>
      </c>
      <c r="F22" s="42">
        <f>E22+'Basic Price Adjustment'!E46</f>
        <v>53.057116</v>
      </c>
      <c r="G22" s="42">
        <v>59.9</v>
      </c>
      <c r="H22" s="42">
        <f>G22+'Basic Price Adjustment'!E46</f>
        <v>53.857116</v>
      </c>
      <c r="I22" s="42">
        <v>61.65</v>
      </c>
      <c r="J22" s="42">
        <f>I22+'Basic Price Adjustment'!E46</f>
        <v>55.607116</v>
      </c>
      <c r="K22" s="42">
        <v>66</v>
      </c>
      <c r="L22" s="42">
        <f>K22+'Basic Price Adjustment'!E46</f>
        <v>59.957116</v>
      </c>
      <c r="M22" s="42">
        <v>69</v>
      </c>
      <c r="N22" s="42">
        <f>M22+'Basic Price Adjustment'!E46</f>
        <v>62.957116</v>
      </c>
      <c r="O22" s="42">
        <v>69</v>
      </c>
      <c r="P22" s="42">
        <f>O22+'Basic Price Adjustment'!E46</f>
        <v>62.957116</v>
      </c>
    </row>
    <row r="32" spans="3:16" ht="12.7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2.7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2.7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2.7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2.7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2.7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2.7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2.7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2.7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2.7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2.7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2.7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2.7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2.7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2.7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2.7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</sheetData>
  <sheetProtection/>
  <mergeCells count="21">
    <mergeCell ref="C3:D3"/>
    <mergeCell ref="E3:F3"/>
    <mergeCell ref="G3:H3"/>
    <mergeCell ref="G5:H5"/>
    <mergeCell ref="C5:D5"/>
    <mergeCell ref="E5:F5"/>
    <mergeCell ref="M5:N5"/>
    <mergeCell ref="O3:P3"/>
    <mergeCell ref="I5:J5"/>
    <mergeCell ref="K5:L5"/>
    <mergeCell ref="I3:J3"/>
    <mergeCell ref="K3:L3"/>
    <mergeCell ref="O5:P5"/>
    <mergeCell ref="M3:N3"/>
    <mergeCell ref="C6:D6"/>
    <mergeCell ref="E6:F6"/>
    <mergeCell ref="G6:H6"/>
    <mergeCell ref="I6:J6"/>
    <mergeCell ref="O6:P6"/>
    <mergeCell ref="K6:L6"/>
    <mergeCell ref="M6:N6"/>
  </mergeCells>
  <printOptions horizontalCentered="1" verticalCentered="1"/>
  <pageMargins left="0.25" right="0.25" top="0.75" bottom="0.75" header="0.3" footer="0.3"/>
  <pageSetup fitToHeight="0" horizontalDpi="600" verticalDpi="600" orientation="landscape" paperSize="3" r:id="rId1"/>
  <headerFooter>
    <oddHeader>&amp;C&amp;A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2" sqref="A2"/>
    </sheetView>
  </sheetViews>
  <sheetFormatPr defaultColWidth="9.140625" defaultRowHeight="12.75"/>
  <cols>
    <col min="1" max="1" width="5.8515625" style="25" bestFit="1" customWidth="1"/>
    <col min="2" max="2" width="34.28125" style="25" bestFit="1" customWidth="1"/>
    <col min="3" max="3" width="8.28125" style="25" bestFit="1" customWidth="1"/>
    <col min="4" max="4" width="11.00390625" style="25" bestFit="1" customWidth="1"/>
    <col min="5" max="5" width="8.28125" style="25" bestFit="1" customWidth="1"/>
    <col min="6" max="6" width="11.00390625" style="25" bestFit="1" customWidth="1"/>
    <col min="7" max="7" width="13.00390625" style="25" customWidth="1"/>
    <col min="8" max="8" width="13.140625" style="25" customWidth="1"/>
    <col min="9" max="9" width="8.28125" style="25" bestFit="1" customWidth="1"/>
    <col min="10" max="10" width="11.00390625" style="25" bestFit="1" customWidth="1"/>
    <col min="11" max="11" width="8.28125" style="25" bestFit="1" customWidth="1"/>
    <col min="12" max="12" width="11.00390625" style="25" bestFit="1" customWidth="1"/>
    <col min="13" max="13" width="8.28125" style="25" bestFit="1" customWidth="1"/>
    <col min="14" max="14" width="11.00390625" style="25" bestFit="1" customWidth="1"/>
    <col min="15" max="16384" width="9.140625" style="25" customWidth="1"/>
  </cols>
  <sheetData>
    <row r="1" ht="14.25" customHeight="1"/>
    <row r="2" s="28" customFormat="1" ht="13.5" customHeight="1" thickBot="1">
      <c r="A2" s="28" t="s">
        <v>236</v>
      </c>
    </row>
    <row r="3" spans="1:14" ht="65.25" customHeight="1" thickBot="1">
      <c r="A3" s="44" t="s">
        <v>47</v>
      </c>
      <c r="B3" s="45" t="s">
        <v>48</v>
      </c>
      <c r="C3" s="93" t="s">
        <v>131</v>
      </c>
      <c r="D3" s="94"/>
      <c r="E3" s="93" t="s">
        <v>88</v>
      </c>
      <c r="F3" s="94"/>
      <c r="G3" s="93" t="s">
        <v>87</v>
      </c>
      <c r="H3" s="94"/>
      <c r="I3" s="93" t="s">
        <v>132</v>
      </c>
      <c r="J3" s="94"/>
      <c r="K3" s="93" t="s">
        <v>100</v>
      </c>
      <c r="L3" s="94"/>
      <c r="M3" s="93" t="s">
        <v>78</v>
      </c>
      <c r="N3" s="94"/>
    </row>
    <row r="4" spans="1:14" ht="16.5" thickBot="1">
      <c r="A4" s="46"/>
      <c r="B4" s="46"/>
      <c r="C4" s="46" t="s">
        <v>42</v>
      </c>
      <c r="D4" s="46" t="s">
        <v>43</v>
      </c>
      <c r="E4" s="46" t="s">
        <v>42</v>
      </c>
      <c r="F4" s="46" t="s">
        <v>43</v>
      </c>
      <c r="G4" s="46" t="s">
        <v>42</v>
      </c>
      <c r="H4" s="46" t="s">
        <v>43</v>
      </c>
      <c r="I4" s="46" t="s">
        <v>42</v>
      </c>
      <c r="J4" s="46" t="s">
        <v>43</v>
      </c>
      <c r="K4" s="46" t="s">
        <v>42</v>
      </c>
      <c r="L4" s="46" t="s">
        <v>43</v>
      </c>
      <c r="M4" s="46" t="s">
        <v>42</v>
      </c>
      <c r="N4" s="46" t="s">
        <v>43</v>
      </c>
    </row>
    <row r="5" spans="1:14" ht="15">
      <c r="A5" s="37" t="s">
        <v>133</v>
      </c>
      <c r="B5" s="38" t="s">
        <v>134</v>
      </c>
      <c r="C5" s="95" t="s">
        <v>150</v>
      </c>
      <c r="D5" s="96"/>
      <c r="E5" s="95" t="s">
        <v>148</v>
      </c>
      <c r="F5" s="96"/>
      <c r="G5" s="95" t="s">
        <v>221</v>
      </c>
      <c r="H5" s="96"/>
      <c r="I5" s="95" t="s">
        <v>232</v>
      </c>
      <c r="J5" s="96"/>
      <c r="K5" s="95" t="s">
        <v>230</v>
      </c>
      <c r="L5" s="96"/>
      <c r="M5" s="95" t="s">
        <v>235</v>
      </c>
      <c r="N5" s="96"/>
    </row>
    <row r="6" spans="1:14" ht="15">
      <c r="A6" s="40"/>
      <c r="B6" s="41"/>
      <c r="C6" s="97" t="s">
        <v>136</v>
      </c>
      <c r="D6" s="98"/>
      <c r="E6" s="97" t="s">
        <v>137</v>
      </c>
      <c r="F6" s="98"/>
      <c r="G6" s="97" t="s">
        <v>222</v>
      </c>
      <c r="H6" s="98"/>
      <c r="I6" s="97" t="s">
        <v>233</v>
      </c>
      <c r="J6" s="98"/>
      <c r="K6" s="97" t="s">
        <v>234</v>
      </c>
      <c r="L6" s="98"/>
      <c r="M6" s="97" t="s">
        <v>153</v>
      </c>
      <c r="N6" s="98"/>
    </row>
    <row r="7" spans="1:14" ht="15">
      <c r="A7" s="37" t="s">
        <v>49</v>
      </c>
      <c r="B7" s="38" t="s">
        <v>23</v>
      </c>
      <c r="C7" s="39">
        <v>62.96</v>
      </c>
      <c r="D7" s="39">
        <f>C7+'Basic Price Adjustment'!E31</f>
        <v>58.393116</v>
      </c>
      <c r="E7" s="39">
        <v>61.27</v>
      </c>
      <c r="F7" s="39">
        <f>E7+'Basic Price Adjustment'!E31</f>
        <v>56.703116</v>
      </c>
      <c r="G7" s="39">
        <v>56</v>
      </c>
      <c r="H7" s="39">
        <f>G7+'Basic Price Adjustment'!E31</f>
        <v>51.433116</v>
      </c>
      <c r="I7" s="39">
        <v>62</v>
      </c>
      <c r="J7" s="39">
        <f>I7+'Basic Price Adjustment'!E31</f>
        <v>57.433116</v>
      </c>
      <c r="K7" s="39">
        <v>63</v>
      </c>
      <c r="L7" s="39">
        <f>K7+'Basic Price Adjustment'!E31</f>
        <v>58.433116</v>
      </c>
      <c r="M7" s="39"/>
      <c r="N7" s="39"/>
    </row>
    <row r="8" spans="1:14" ht="15">
      <c r="A8" s="40" t="s">
        <v>50</v>
      </c>
      <c r="B8" s="41" t="s">
        <v>24</v>
      </c>
      <c r="C8" s="42">
        <v>64.8</v>
      </c>
      <c r="D8" s="42">
        <f>C8+'Basic Price Adjustment'!E32</f>
        <v>60.069115999999994</v>
      </c>
      <c r="E8" s="42">
        <v>64.42</v>
      </c>
      <c r="F8" s="42">
        <f>E8+'Basic Price Adjustment'!E32</f>
        <v>59.689116</v>
      </c>
      <c r="G8" s="42"/>
      <c r="H8" s="42"/>
      <c r="I8" s="42">
        <v>64</v>
      </c>
      <c r="J8" s="42">
        <f>I8+'Basic Price Adjustment'!E32</f>
        <v>59.269116</v>
      </c>
      <c r="K8" s="42">
        <v>65</v>
      </c>
      <c r="L8" s="42">
        <f>K8+'Basic Price Adjustment'!E32</f>
        <v>60.269116</v>
      </c>
      <c r="M8" s="42"/>
      <c r="N8" s="42"/>
    </row>
    <row r="9" spans="1:14" ht="15">
      <c r="A9" s="37" t="s">
        <v>51</v>
      </c>
      <c r="B9" s="38" t="s">
        <v>25</v>
      </c>
      <c r="C9" s="43">
        <v>64.88</v>
      </c>
      <c r="D9" s="43">
        <f>C9+'Basic Price Adjustment'!E33</f>
        <v>59.41111599999999</v>
      </c>
      <c r="E9" s="43">
        <v>64.5</v>
      </c>
      <c r="F9" s="43">
        <f>E9+'Basic Price Adjustment'!E33</f>
        <v>59.031116</v>
      </c>
      <c r="G9" s="43">
        <v>57.4</v>
      </c>
      <c r="H9" s="43">
        <f>G9+'Basic Price Adjustment'!E33</f>
        <v>51.931115999999996</v>
      </c>
      <c r="I9" s="43">
        <v>67</v>
      </c>
      <c r="J9" s="43">
        <f>I9+'Basic Price Adjustment'!E33</f>
        <v>61.531116</v>
      </c>
      <c r="K9" s="43">
        <v>67</v>
      </c>
      <c r="L9" s="43">
        <f>K9+'Basic Price Adjustment'!E33</f>
        <v>61.531116</v>
      </c>
      <c r="M9" s="43">
        <v>74</v>
      </c>
      <c r="N9" s="43">
        <f>M9+'Basic Price Adjustment'!E33</f>
        <v>68.531116</v>
      </c>
    </row>
    <row r="10" spans="1:14" ht="15">
      <c r="A10" s="40" t="s">
        <v>52</v>
      </c>
      <c r="B10" s="41" t="s">
        <v>26</v>
      </c>
      <c r="C10" s="42">
        <v>64.88</v>
      </c>
      <c r="D10" s="42">
        <f>C10+'Basic Price Adjustment'!E34</f>
        <v>59.41111599999999</v>
      </c>
      <c r="E10" s="42">
        <v>64.5</v>
      </c>
      <c r="F10" s="42">
        <f>E10+'Basic Price Adjustment'!E34</f>
        <v>59.031116</v>
      </c>
      <c r="G10" s="42">
        <v>57.4</v>
      </c>
      <c r="H10" s="42">
        <f>G10+'Basic Price Adjustment'!E34</f>
        <v>51.931115999999996</v>
      </c>
      <c r="I10" s="42">
        <v>67</v>
      </c>
      <c r="J10" s="42">
        <f>I10+'Basic Price Adjustment'!E34</f>
        <v>61.531116</v>
      </c>
      <c r="K10" s="42">
        <v>67</v>
      </c>
      <c r="L10" s="42">
        <f>K10+'Basic Price Adjustment'!E34</f>
        <v>61.531116</v>
      </c>
      <c r="M10" s="42"/>
      <c r="N10" s="42"/>
    </row>
    <row r="11" spans="1:14" ht="15">
      <c r="A11" s="37" t="s">
        <v>53</v>
      </c>
      <c r="B11" s="38" t="s">
        <v>27</v>
      </c>
      <c r="C11" s="43">
        <v>65.3</v>
      </c>
      <c r="D11" s="43">
        <f>C11+'Basic Price Adjustment'!E35</f>
        <v>59.913115999999995</v>
      </c>
      <c r="E11" s="43">
        <v>65</v>
      </c>
      <c r="F11" s="43">
        <f>E11+'Basic Price Adjustment'!E35</f>
        <v>59.613116</v>
      </c>
      <c r="G11" s="43">
        <v>57.4</v>
      </c>
      <c r="H11" s="43">
        <f>G11+'Basic Price Adjustment'!E35</f>
        <v>52.013116</v>
      </c>
      <c r="I11" s="43">
        <v>67</v>
      </c>
      <c r="J11" s="43">
        <f>I11+'Basic Price Adjustment'!E35</f>
        <v>61.613116</v>
      </c>
      <c r="K11" s="43">
        <v>67</v>
      </c>
      <c r="L11" s="43">
        <f>K11+'Basic Price Adjustment'!E35</f>
        <v>61.613116</v>
      </c>
      <c r="M11" s="43"/>
      <c r="N11" s="43"/>
    </row>
    <row r="12" spans="1:14" ht="15">
      <c r="A12" s="40" t="s">
        <v>54</v>
      </c>
      <c r="B12" s="41" t="s">
        <v>28</v>
      </c>
      <c r="C12" s="42">
        <v>68.8</v>
      </c>
      <c r="D12" s="42">
        <f>C12+'Basic Price Adjustment'!E36</f>
        <v>63.413115999999995</v>
      </c>
      <c r="E12" s="42">
        <v>68.5</v>
      </c>
      <c r="F12" s="42">
        <f>E12+'Basic Price Adjustment'!E36</f>
        <v>63.113116</v>
      </c>
      <c r="G12" s="42"/>
      <c r="H12" s="42"/>
      <c r="I12" s="42">
        <v>74</v>
      </c>
      <c r="J12" s="42">
        <f>I12+'Basic Price Adjustment'!E36</f>
        <v>68.613116</v>
      </c>
      <c r="K12" s="42">
        <v>69</v>
      </c>
      <c r="L12" s="42">
        <f>K12+'Basic Price Adjustment'!E36</f>
        <v>63.613116</v>
      </c>
      <c r="M12" s="42"/>
      <c r="N12" s="42"/>
    </row>
    <row r="13" spans="1:14" ht="15">
      <c r="A13" s="37" t="s">
        <v>55</v>
      </c>
      <c r="B13" s="38" t="s">
        <v>29</v>
      </c>
      <c r="C13" s="43">
        <v>65.3</v>
      </c>
      <c r="D13" s="43">
        <f>C13+'Basic Price Adjustment'!E37</f>
        <v>59.913115999999995</v>
      </c>
      <c r="E13" s="43">
        <v>65</v>
      </c>
      <c r="F13" s="43">
        <f>E13+'Basic Price Adjustment'!E37</f>
        <v>59.613116</v>
      </c>
      <c r="G13" s="43"/>
      <c r="H13" s="43"/>
      <c r="I13" s="43">
        <v>69</v>
      </c>
      <c r="J13" s="43">
        <f>I13+'Basic Price Adjustment'!E37</f>
        <v>63.613116</v>
      </c>
      <c r="K13" s="43">
        <v>68.5</v>
      </c>
      <c r="L13" s="43">
        <f>K13+'Basic Price Adjustment'!E37</f>
        <v>63.113116</v>
      </c>
      <c r="M13" s="43"/>
      <c r="N13" s="43"/>
    </row>
    <row r="14" spans="1:14" ht="15">
      <c r="A14" s="40" t="s">
        <v>56</v>
      </c>
      <c r="B14" s="41" t="s">
        <v>30</v>
      </c>
      <c r="C14" s="42">
        <v>68.92</v>
      </c>
      <c r="D14" s="42">
        <f>C14+'Basic Price Adjustment'!E38</f>
        <v>62.877116</v>
      </c>
      <c r="E14" s="42">
        <v>67.55</v>
      </c>
      <c r="F14" s="42">
        <f>E14+'Basic Price Adjustment'!E38</f>
        <v>61.507115999999996</v>
      </c>
      <c r="G14" s="42">
        <v>59.1</v>
      </c>
      <c r="H14" s="42">
        <f>G14+'Basic Price Adjustment'!E38</f>
        <v>53.057116</v>
      </c>
      <c r="I14" s="42">
        <v>69</v>
      </c>
      <c r="J14" s="42">
        <f>I14+'Basic Price Adjustment'!E38</f>
        <v>62.957116</v>
      </c>
      <c r="K14" s="42">
        <v>69</v>
      </c>
      <c r="L14" s="42">
        <f>K14+'Basic Price Adjustment'!E38</f>
        <v>62.957116</v>
      </c>
      <c r="M14" s="42">
        <v>77</v>
      </c>
      <c r="N14" s="42">
        <f>M14+'Basic Price Adjustment'!E38</f>
        <v>70.957116</v>
      </c>
    </row>
    <row r="15" spans="1:14" ht="15">
      <c r="A15" s="37" t="s">
        <v>57</v>
      </c>
      <c r="B15" s="38" t="s">
        <v>31</v>
      </c>
      <c r="C15" s="43">
        <v>76.69</v>
      </c>
      <c r="D15" s="43">
        <f>C15+'Basic Price Adjustment'!E39</f>
        <v>70.401116</v>
      </c>
      <c r="E15" s="43">
        <v>74.55</v>
      </c>
      <c r="F15" s="43">
        <f>E15+'Basic Price Adjustment'!E39</f>
        <v>68.261116</v>
      </c>
      <c r="G15" s="43"/>
      <c r="H15" s="43"/>
      <c r="I15" s="43">
        <v>79</v>
      </c>
      <c r="J15" s="43">
        <f>I15+'Basic Price Adjustment'!E39</f>
        <v>72.711116</v>
      </c>
      <c r="K15" s="43">
        <v>74</v>
      </c>
      <c r="L15" s="43">
        <f>K15+'Basic Price Adjustment'!E39</f>
        <v>67.711116</v>
      </c>
      <c r="M15" s="43"/>
      <c r="N15" s="43"/>
    </row>
    <row r="16" spans="1:14" ht="15">
      <c r="A16" s="40" t="s">
        <v>58</v>
      </c>
      <c r="B16" s="41" t="s">
        <v>32</v>
      </c>
      <c r="C16" s="42">
        <v>68.92</v>
      </c>
      <c r="D16" s="42">
        <f>C16+'Basic Price Adjustment'!E40</f>
        <v>62.877116</v>
      </c>
      <c r="E16" s="42">
        <v>67.55</v>
      </c>
      <c r="F16" s="42">
        <f>E16+'Basic Price Adjustment'!E40</f>
        <v>61.507115999999996</v>
      </c>
      <c r="G16" s="42">
        <v>59.1</v>
      </c>
      <c r="H16" s="42">
        <f>G16+'Basic Price Adjustment'!E40</f>
        <v>53.057116</v>
      </c>
      <c r="I16" s="42">
        <v>69</v>
      </c>
      <c r="J16" s="42">
        <f>I16+'Basic Price Adjustment'!E40</f>
        <v>62.957116</v>
      </c>
      <c r="K16" s="42">
        <v>69</v>
      </c>
      <c r="L16" s="42">
        <f>K16+'Basic Price Adjustment'!E40</f>
        <v>62.957116</v>
      </c>
      <c r="M16" s="42">
        <v>77</v>
      </c>
      <c r="N16" s="42">
        <f>M16+'Basic Price Adjustment'!E40</f>
        <v>70.957116</v>
      </c>
    </row>
    <row r="17" spans="1:14" ht="15">
      <c r="A17" s="37" t="s">
        <v>59</v>
      </c>
      <c r="B17" s="38" t="s">
        <v>33</v>
      </c>
      <c r="C17" s="43">
        <v>74.69</v>
      </c>
      <c r="D17" s="43">
        <f>C17+'Basic Price Adjustment'!E41</f>
        <v>68.237116</v>
      </c>
      <c r="E17" s="43">
        <v>72.55</v>
      </c>
      <c r="F17" s="43">
        <f>E17+'Basic Price Adjustment'!E41</f>
        <v>66.097116</v>
      </c>
      <c r="G17" s="43">
        <v>69</v>
      </c>
      <c r="H17" s="43">
        <f>G17+'Basic Price Adjustment'!E41</f>
        <v>62.547116</v>
      </c>
      <c r="I17" s="43">
        <v>77</v>
      </c>
      <c r="J17" s="43">
        <f>I17+'Basic Price Adjustment'!E41</f>
        <v>70.547116</v>
      </c>
      <c r="K17" s="43">
        <v>72.5</v>
      </c>
      <c r="L17" s="43">
        <f>K17+'Basic Price Adjustment'!E41</f>
        <v>66.047116</v>
      </c>
      <c r="M17" s="43"/>
      <c r="N17" s="43"/>
    </row>
    <row r="18" spans="1:14" ht="15">
      <c r="A18" s="40" t="s">
        <v>60</v>
      </c>
      <c r="B18" s="41" t="s">
        <v>34</v>
      </c>
      <c r="C18" s="42">
        <v>76.69</v>
      </c>
      <c r="D18" s="42">
        <f>C18+'Basic Price Adjustment'!E42</f>
        <v>69.08911599999999</v>
      </c>
      <c r="E18" s="42">
        <v>73.55</v>
      </c>
      <c r="F18" s="42">
        <f>E18+'Basic Price Adjustment'!E42</f>
        <v>65.949116</v>
      </c>
      <c r="G18" s="42"/>
      <c r="H18" s="42"/>
      <c r="I18" s="42">
        <v>80</v>
      </c>
      <c r="J18" s="42">
        <f>I18+'Basic Price Adjustment'!E42</f>
        <v>72.39911599999999</v>
      </c>
      <c r="K18" s="42">
        <v>78</v>
      </c>
      <c r="L18" s="42">
        <f>K18+'Basic Price Adjustment'!E42</f>
        <v>70.39911599999999</v>
      </c>
      <c r="M18" s="42"/>
      <c r="N18" s="42"/>
    </row>
    <row r="19" spans="1:14" ht="15">
      <c r="A19" s="37" t="s">
        <v>61</v>
      </c>
      <c r="B19" s="38" t="s">
        <v>35</v>
      </c>
      <c r="C19" s="43">
        <v>80.69</v>
      </c>
      <c r="D19" s="43">
        <f>C19+'Basic Price Adjustment'!E43</f>
        <v>73.08911599999999</v>
      </c>
      <c r="E19" s="43">
        <v>77.55</v>
      </c>
      <c r="F19" s="43">
        <f>E19+'Basic Price Adjustment'!E43</f>
        <v>69.949116</v>
      </c>
      <c r="G19" s="43"/>
      <c r="H19" s="43"/>
      <c r="I19" s="43">
        <v>84</v>
      </c>
      <c r="J19" s="43">
        <f>I19+'Basic Price Adjustment'!E43</f>
        <v>76.39911599999999</v>
      </c>
      <c r="K19" s="43">
        <v>82</v>
      </c>
      <c r="L19" s="43">
        <f>K19+'Basic Price Adjustment'!E43</f>
        <v>74.39911599999999</v>
      </c>
      <c r="M19" s="43"/>
      <c r="N19" s="43"/>
    </row>
    <row r="20" spans="1:14" ht="15">
      <c r="A20" s="40" t="s">
        <v>62</v>
      </c>
      <c r="B20" s="41" t="s">
        <v>36</v>
      </c>
      <c r="C20" s="42">
        <v>70.79</v>
      </c>
      <c r="D20" s="42">
        <f>C20+'Basic Price Adjustment'!E44</f>
        <v>63.189116000000006</v>
      </c>
      <c r="E20" s="42">
        <v>69.78</v>
      </c>
      <c r="F20" s="42">
        <f>E20+'Basic Price Adjustment'!E44</f>
        <v>62.179116</v>
      </c>
      <c r="G20" s="42"/>
      <c r="H20" s="42"/>
      <c r="I20" s="42">
        <v>78</v>
      </c>
      <c r="J20" s="42">
        <f>I20+'Basic Price Adjustment'!E44</f>
        <v>70.39911599999999</v>
      </c>
      <c r="K20" s="42">
        <v>76</v>
      </c>
      <c r="L20" s="42">
        <f>K20+'Basic Price Adjustment'!E44</f>
        <v>68.39911599999999</v>
      </c>
      <c r="M20" s="42"/>
      <c r="N20" s="42"/>
    </row>
    <row r="21" spans="1:14" ht="15.75" customHeight="1">
      <c r="A21" s="37" t="s">
        <v>63</v>
      </c>
      <c r="B21" s="38" t="s">
        <v>37</v>
      </c>
      <c r="C21" s="43">
        <v>74.69</v>
      </c>
      <c r="D21" s="43">
        <f>C21+'Basic Price Adjustment'!E45</f>
        <v>67.08911599999999</v>
      </c>
      <c r="E21" s="43">
        <v>73.78</v>
      </c>
      <c r="F21" s="43">
        <f>E21+'Basic Price Adjustment'!E45</f>
        <v>66.179116</v>
      </c>
      <c r="G21" s="43"/>
      <c r="H21" s="43"/>
      <c r="I21" s="43">
        <v>82</v>
      </c>
      <c r="J21" s="43">
        <f>I21+'Basic Price Adjustment'!E45</f>
        <v>74.39911599999999</v>
      </c>
      <c r="K21" s="43">
        <v>80</v>
      </c>
      <c r="L21" s="43">
        <f>K21+'Basic Price Adjustment'!E45</f>
        <v>72.39911599999999</v>
      </c>
      <c r="M21" s="43"/>
      <c r="N21" s="43"/>
    </row>
    <row r="22" spans="1:14" ht="15">
      <c r="A22" s="40" t="s">
        <v>64</v>
      </c>
      <c r="B22" s="41" t="s">
        <v>38</v>
      </c>
      <c r="C22" s="42">
        <v>68.92</v>
      </c>
      <c r="D22" s="42">
        <f>C22+'Basic Price Adjustment'!E46</f>
        <v>62.877116</v>
      </c>
      <c r="E22" s="42">
        <v>67.55</v>
      </c>
      <c r="F22" s="42">
        <f>E22+'Basic Price Adjustment'!E46</f>
        <v>61.507115999999996</v>
      </c>
      <c r="G22" s="42">
        <v>59.1</v>
      </c>
      <c r="H22" s="42">
        <f>G22+'Basic Price Adjustment'!E46</f>
        <v>53.057116</v>
      </c>
      <c r="I22" s="42">
        <v>67</v>
      </c>
      <c r="J22" s="42">
        <f>I22+'Basic Price Adjustment'!E46</f>
        <v>60.957116</v>
      </c>
      <c r="K22" s="42">
        <v>69</v>
      </c>
      <c r="L22" s="42">
        <f>K22+'Basic Price Adjustment'!E46</f>
        <v>62.957116</v>
      </c>
      <c r="M22" s="42">
        <v>77</v>
      </c>
      <c r="N22" s="42">
        <f>M22+'Basic Price Adjustment'!E46</f>
        <v>70.957116</v>
      </c>
    </row>
    <row r="32" spans="3:14" ht="15"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3:14" ht="15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3:14" ht="15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3:14" ht="1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3:14" ht="1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3:14" ht="1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3:14" ht="1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3:14" ht="15"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3:14" ht="15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3:14" ht="1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3:14" ht="15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3:14" ht="1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3:14" ht="1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3:14" ht="1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3:14" ht="1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3:14" ht="15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</sheetData>
  <sheetProtection/>
  <mergeCells count="18"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G3:H3"/>
    <mergeCell ref="I3:J3"/>
    <mergeCell ref="K3:L3"/>
    <mergeCell ref="M3:N3"/>
    <mergeCell ref="C3:D3"/>
    <mergeCell ref="E3:F3"/>
  </mergeCells>
  <printOptions horizontalCentered="1" verticalCentered="1"/>
  <pageMargins left="0.25" right="0.25" top="0.75" bottom="0.7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8515625" style="25" bestFit="1" customWidth="1"/>
    <col min="2" max="2" width="34.28125" style="25" bestFit="1" customWidth="1"/>
    <col min="3" max="3" width="8.28125" style="25" bestFit="1" customWidth="1"/>
    <col min="4" max="4" width="11.00390625" style="25" bestFit="1" customWidth="1"/>
    <col min="5" max="5" width="8.28125" style="25" bestFit="1" customWidth="1"/>
    <col min="6" max="6" width="11.00390625" style="25" bestFit="1" customWidth="1"/>
    <col min="7" max="7" width="8.28125" style="25" bestFit="1" customWidth="1"/>
    <col min="8" max="8" width="11.00390625" style="25" bestFit="1" customWidth="1"/>
    <col min="9" max="9" width="8.28125" style="25" bestFit="1" customWidth="1"/>
    <col min="10" max="10" width="11.00390625" style="25" bestFit="1" customWidth="1"/>
    <col min="11" max="11" width="8.28125" style="25" bestFit="1" customWidth="1"/>
    <col min="12" max="12" width="11.00390625" style="25" bestFit="1" customWidth="1"/>
    <col min="13" max="13" width="8.28125" style="25" bestFit="1" customWidth="1"/>
    <col min="14" max="14" width="11.00390625" style="25" bestFit="1" customWidth="1"/>
    <col min="15" max="15" width="8.28125" style="25" bestFit="1" customWidth="1"/>
    <col min="16" max="16" width="11.00390625" style="25" bestFit="1" customWidth="1"/>
    <col min="17" max="16384" width="9.140625" style="25" customWidth="1"/>
  </cols>
  <sheetData>
    <row r="2" s="28" customFormat="1" ht="12" customHeight="1" thickBot="1"/>
    <row r="3" spans="1:16" s="26" customFormat="1" ht="63.75" customHeight="1" thickBot="1">
      <c r="A3" s="44" t="s">
        <v>47</v>
      </c>
      <c r="B3" s="45" t="s">
        <v>48</v>
      </c>
      <c r="C3" s="93" t="s">
        <v>101</v>
      </c>
      <c r="D3" s="94"/>
      <c r="E3" s="93" t="s">
        <v>85</v>
      </c>
      <c r="F3" s="94"/>
      <c r="G3" s="93" t="s">
        <v>44</v>
      </c>
      <c r="H3" s="94"/>
      <c r="I3" s="93" t="s">
        <v>84</v>
      </c>
      <c r="J3" s="94"/>
      <c r="K3" s="93" t="s">
        <v>45</v>
      </c>
      <c r="L3" s="94"/>
      <c r="M3" s="93" t="s">
        <v>46</v>
      </c>
      <c r="N3" s="94"/>
      <c r="O3" s="99" t="s">
        <v>102</v>
      </c>
      <c r="P3" s="100"/>
    </row>
    <row r="4" spans="1:16" ht="16.5" thickBot="1">
      <c r="A4" s="46"/>
      <c r="B4" s="46"/>
      <c r="C4" s="46" t="s">
        <v>42</v>
      </c>
      <c r="D4" s="46" t="s">
        <v>43</v>
      </c>
      <c r="E4" s="46" t="s">
        <v>42</v>
      </c>
      <c r="F4" s="46" t="s">
        <v>43</v>
      </c>
      <c r="G4" s="46" t="s">
        <v>42</v>
      </c>
      <c r="H4" s="46" t="s">
        <v>43</v>
      </c>
      <c r="I4" s="46" t="s">
        <v>42</v>
      </c>
      <c r="J4" s="46" t="s">
        <v>43</v>
      </c>
      <c r="K4" s="46" t="s">
        <v>42</v>
      </c>
      <c r="L4" s="46" t="s">
        <v>43</v>
      </c>
      <c r="M4" s="46" t="s">
        <v>42</v>
      </c>
      <c r="N4" s="46" t="s">
        <v>43</v>
      </c>
      <c r="O4" s="46" t="s">
        <v>42</v>
      </c>
      <c r="P4" s="46" t="s">
        <v>43</v>
      </c>
    </row>
    <row r="7" spans="1:16" ht="15">
      <c r="A7" s="37" t="s">
        <v>49</v>
      </c>
      <c r="B7" s="38" t="s">
        <v>23</v>
      </c>
      <c r="C7" s="39">
        <v>62.96</v>
      </c>
      <c r="D7" s="39">
        <f>C7+'Basic Price Adjustment'!E31</f>
        <v>58.393116</v>
      </c>
      <c r="E7" s="39">
        <v>61.27</v>
      </c>
      <c r="F7" s="39">
        <f>E7+'Basic Price Adjustment'!E31</f>
        <v>56.703116</v>
      </c>
      <c r="G7" s="39">
        <v>55.2</v>
      </c>
      <c r="H7" s="39">
        <f>G7+'Basic Price Adjustment'!E31</f>
        <v>50.633116</v>
      </c>
      <c r="I7" s="39">
        <v>63</v>
      </c>
      <c r="J7" s="39">
        <f>I7+'Basic Price Adjustment'!E31</f>
        <v>58.433116</v>
      </c>
      <c r="K7" s="39">
        <v>60</v>
      </c>
      <c r="L7" s="39">
        <f>K7+'Basic Price Adjustment'!E31</f>
        <v>55.433116</v>
      </c>
      <c r="M7" s="39">
        <v>60</v>
      </c>
      <c r="N7" s="39">
        <f>M7+'Basic Price Adjustment'!E31</f>
        <v>55.433116</v>
      </c>
      <c r="O7" s="39">
        <v>60</v>
      </c>
      <c r="P7" s="83">
        <f>O7+'Basic Price Adjustment'!E31</f>
        <v>55.433116</v>
      </c>
    </row>
    <row r="8" spans="1:16" ht="15">
      <c r="A8" s="40" t="s">
        <v>50</v>
      </c>
      <c r="B8" s="41" t="s">
        <v>24</v>
      </c>
      <c r="C8" s="42">
        <v>64.8</v>
      </c>
      <c r="D8" s="42">
        <f>C8+'Basic Price Adjustment'!E32</f>
        <v>60.069115999999994</v>
      </c>
      <c r="E8" s="42">
        <v>64.42</v>
      </c>
      <c r="F8" s="42">
        <f>E8+'Basic Price Adjustment'!E32</f>
        <v>59.689116</v>
      </c>
      <c r="G8" s="42">
        <v>56.4</v>
      </c>
      <c r="H8" s="42">
        <f>G8+'Basic Price Adjustment'!E32</f>
        <v>51.669115999999995</v>
      </c>
      <c r="I8" s="42">
        <v>65</v>
      </c>
      <c r="J8" s="42">
        <f>I8+'Basic Price Adjustment'!E32</f>
        <v>60.269116</v>
      </c>
      <c r="K8" s="42">
        <v>62</v>
      </c>
      <c r="L8" s="42">
        <f>K8+'Basic Price Adjustment'!E32</f>
        <v>57.269116</v>
      </c>
      <c r="M8" s="42">
        <v>62</v>
      </c>
      <c r="N8" s="42">
        <f>M8+'Basic Price Adjustment'!E32</f>
        <v>57.269116</v>
      </c>
      <c r="O8" s="42">
        <v>63</v>
      </c>
      <c r="P8" s="84">
        <f>O8+'Basic Price Adjustment'!E32</f>
        <v>58.269116</v>
      </c>
    </row>
    <row r="9" spans="1:16" ht="15">
      <c r="A9" s="37" t="s">
        <v>51</v>
      </c>
      <c r="B9" s="38" t="s">
        <v>25</v>
      </c>
      <c r="C9" s="43">
        <v>64.88</v>
      </c>
      <c r="D9" s="43">
        <f>C9+'Basic Price Adjustment'!E33</f>
        <v>59.41111599999999</v>
      </c>
      <c r="E9" s="43">
        <v>64.5</v>
      </c>
      <c r="F9" s="43">
        <f>E9+'Basic Price Adjustment'!E33</f>
        <v>59.031116</v>
      </c>
      <c r="G9" s="43">
        <v>61.9</v>
      </c>
      <c r="H9" s="43">
        <f>G9+'Basic Price Adjustment'!E33</f>
        <v>56.431115999999996</v>
      </c>
      <c r="I9" s="43">
        <v>68</v>
      </c>
      <c r="J9" s="43">
        <f>I9+'Basic Price Adjustment'!E33</f>
        <v>62.531116</v>
      </c>
      <c r="K9" s="43">
        <v>66</v>
      </c>
      <c r="L9" s="43">
        <f>K9+'Basic Price Adjustment'!E33</f>
        <v>60.531116</v>
      </c>
      <c r="M9" s="43">
        <v>66</v>
      </c>
      <c r="N9" s="43">
        <f>M9+'Basic Price Adjustment'!E33</f>
        <v>60.531116</v>
      </c>
      <c r="O9" s="43">
        <v>65</v>
      </c>
      <c r="P9" s="83">
        <f>O9+'Basic Price Adjustment'!E33</f>
        <v>59.531116</v>
      </c>
    </row>
    <row r="10" spans="1:16" ht="15">
      <c r="A10" s="40" t="s">
        <v>52</v>
      </c>
      <c r="B10" s="41" t="s">
        <v>26</v>
      </c>
      <c r="C10" s="42">
        <v>64.88</v>
      </c>
      <c r="D10" s="42">
        <f>C10+'Basic Price Adjustment'!E34</f>
        <v>59.41111599999999</v>
      </c>
      <c r="E10" s="42">
        <v>64.5</v>
      </c>
      <c r="F10" s="42">
        <f>E10+'Basic Price Adjustment'!E34</f>
        <v>59.031116</v>
      </c>
      <c r="G10" s="42">
        <v>61.9</v>
      </c>
      <c r="H10" s="42">
        <f>G10+'Basic Price Adjustment'!E34</f>
        <v>56.431115999999996</v>
      </c>
      <c r="I10" s="42">
        <v>68</v>
      </c>
      <c r="J10" s="42">
        <f>I10+'Basic Price Adjustment'!E34</f>
        <v>62.531116</v>
      </c>
      <c r="K10" s="42">
        <v>66</v>
      </c>
      <c r="L10" s="42">
        <f>K10+'Basic Price Adjustment'!E34</f>
        <v>60.531116</v>
      </c>
      <c r="M10" s="42">
        <v>66</v>
      </c>
      <c r="N10" s="42">
        <f>M10+'Basic Price Adjustment'!E34</f>
        <v>60.531116</v>
      </c>
      <c r="O10" s="42">
        <v>65</v>
      </c>
      <c r="P10" s="84">
        <f>O10+'Basic Price Adjustment'!E34</f>
        <v>59.531116</v>
      </c>
    </row>
    <row r="11" spans="1:16" ht="15">
      <c r="A11" s="37" t="s">
        <v>53</v>
      </c>
      <c r="B11" s="38" t="s">
        <v>27</v>
      </c>
      <c r="C11" s="43">
        <v>65.3</v>
      </c>
      <c r="D11" s="43">
        <f>C11+'Basic Price Adjustment'!E35</f>
        <v>59.913115999999995</v>
      </c>
      <c r="E11" s="43">
        <v>65</v>
      </c>
      <c r="F11" s="43">
        <f>E11+'Basic Price Adjustment'!E35</f>
        <v>59.613116</v>
      </c>
      <c r="G11" s="43">
        <v>61.9</v>
      </c>
      <c r="H11" s="43">
        <f>G11+'Basic Price Adjustment'!E35</f>
        <v>56.513116</v>
      </c>
      <c r="I11" s="43">
        <v>68</v>
      </c>
      <c r="J11" s="43">
        <f>I11+'Basic Price Adjustment'!E35</f>
        <v>62.613116</v>
      </c>
      <c r="K11" s="43">
        <v>66</v>
      </c>
      <c r="L11" s="43">
        <f>K11+'Basic Price Adjustment'!E35</f>
        <v>60.613116</v>
      </c>
      <c r="M11" s="43">
        <v>66</v>
      </c>
      <c r="N11" s="43">
        <f>M11+'Basic Price Adjustment'!E35</f>
        <v>60.613116</v>
      </c>
      <c r="O11" s="43">
        <v>65</v>
      </c>
      <c r="P11" s="83">
        <f>O11+'Basic Price Adjustment'!E35</f>
        <v>59.613116</v>
      </c>
    </row>
    <row r="12" spans="1:16" ht="15">
      <c r="A12" s="40" t="s">
        <v>54</v>
      </c>
      <c r="B12" s="41" t="s">
        <v>28</v>
      </c>
      <c r="C12" s="42">
        <v>68.8</v>
      </c>
      <c r="D12" s="42">
        <f>C12+'Basic Price Adjustment'!E36</f>
        <v>63.413115999999995</v>
      </c>
      <c r="E12" s="42">
        <v>68.5</v>
      </c>
      <c r="F12" s="42">
        <f>E12+'Basic Price Adjustment'!E36</f>
        <v>63.113116</v>
      </c>
      <c r="G12" s="42">
        <v>75.54</v>
      </c>
      <c r="H12" s="42">
        <f>G12+'Basic Price Adjustment'!E36</f>
        <v>70.15311600000001</v>
      </c>
      <c r="I12" s="42">
        <v>72</v>
      </c>
      <c r="J12" s="42">
        <f>I12+'Basic Price Adjustment'!E36</f>
        <v>66.613116</v>
      </c>
      <c r="K12" s="42">
        <v>72</v>
      </c>
      <c r="L12" s="42">
        <f>K12+'Basic Price Adjustment'!E36</f>
        <v>66.613116</v>
      </c>
      <c r="M12" s="42">
        <v>72</v>
      </c>
      <c r="N12" s="42">
        <f>M12+'Basic Price Adjustment'!E36</f>
        <v>66.613116</v>
      </c>
      <c r="O12" s="42">
        <v>72</v>
      </c>
      <c r="P12" s="84">
        <f>O12+'Basic Price Adjustment'!E36</f>
        <v>66.613116</v>
      </c>
    </row>
    <row r="13" spans="1:16" ht="15">
      <c r="A13" s="37" t="s">
        <v>55</v>
      </c>
      <c r="B13" s="38" t="s">
        <v>29</v>
      </c>
      <c r="C13" s="43">
        <v>65.3</v>
      </c>
      <c r="D13" s="43">
        <f>C13+'Basic Price Adjustment'!E37</f>
        <v>59.913115999999995</v>
      </c>
      <c r="E13" s="43">
        <v>65</v>
      </c>
      <c r="F13" s="43">
        <f>E13+'Basic Price Adjustment'!E37</f>
        <v>59.613116</v>
      </c>
      <c r="G13" s="43">
        <v>63.4</v>
      </c>
      <c r="H13" s="43">
        <f>G13+'Basic Price Adjustment'!E37</f>
        <v>58.013116</v>
      </c>
      <c r="I13" s="43">
        <v>70</v>
      </c>
      <c r="J13" s="43">
        <f>I13+'Basic Price Adjustment'!E37</f>
        <v>64.613116</v>
      </c>
      <c r="K13" s="43">
        <v>68</v>
      </c>
      <c r="L13" s="43">
        <f>K13+'Basic Price Adjustment'!E37</f>
        <v>62.613116</v>
      </c>
      <c r="M13" s="43">
        <v>68</v>
      </c>
      <c r="N13" s="43">
        <f>M13+'Basic Price Adjustment'!E37</f>
        <v>62.613116</v>
      </c>
      <c r="O13" s="43">
        <v>67</v>
      </c>
      <c r="P13" s="83">
        <f>O13+'Basic Price Adjustment'!E37</f>
        <v>61.613116</v>
      </c>
    </row>
    <row r="14" spans="1:16" ht="15">
      <c r="A14" s="40" t="s">
        <v>56</v>
      </c>
      <c r="B14" s="41" t="s">
        <v>30</v>
      </c>
      <c r="C14" s="42">
        <v>68.92</v>
      </c>
      <c r="D14" s="42">
        <f>C14+'Basic Price Adjustment'!E38</f>
        <v>62.877116</v>
      </c>
      <c r="E14" s="42">
        <v>67.55</v>
      </c>
      <c r="F14" s="42">
        <f>E14+'Basic Price Adjustment'!E38</f>
        <v>61.507115999999996</v>
      </c>
      <c r="G14" s="42">
        <v>61.65</v>
      </c>
      <c r="H14" s="42">
        <f>G14+'Basic Price Adjustment'!E38</f>
        <v>55.607116</v>
      </c>
      <c r="I14" s="42">
        <v>70</v>
      </c>
      <c r="J14" s="42">
        <f>I14+'Basic Price Adjustment'!E38</f>
        <v>63.957116</v>
      </c>
      <c r="K14" s="42">
        <v>68</v>
      </c>
      <c r="L14" s="42">
        <f>K14+'Basic Price Adjustment'!E38</f>
        <v>61.957116</v>
      </c>
      <c r="M14" s="42">
        <v>68</v>
      </c>
      <c r="N14" s="42">
        <f>M14+'Basic Price Adjustment'!E38</f>
        <v>61.957116</v>
      </c>
      <c r="O14" s="42">
        <v>69</v>
      </c>
      <c r="P14" s="84">
        <f>O14+'Basic Price Adjustment'!E38</f>
        <v>62.957116</v>
      </c>
    </row>
    <row r="15" spans="1:16" ht="15">
      <c r="A15" s="37" t="s">
        <v>57</v>
      </c>
      <c r="B15" s="38" t="s">
        <v>31</v>
      </c>
      <c r="C15" s="43">
        <v>76.69</v>
      </c>
      <c r="D15" s="43">
        <f>C15+'Basic Price Adjustment'!E39</f>
        <v>70.401116</v>
      </c>
      <c r="E15" s="43">
        <v>74.55</v>
      </c>
      <c r="F15" s="43">
        <f>E15+'Basic Price Adjustment'!E39</f>
        <v>68.261116</v>
      </c>
      <c r="G15" s="43">
        <v>66.4</v>
      </c>
      <c r="H15" s="43">
        <f>G15+'Basic Price Adjustment'!E39</f>
        <v>60.111116</v>
      </c>
      <c r="I15" s="43">
        <v>76</v>
      </c>
      <c r="J15" s="43">
        <f>I15+'Basic Price Adjustment'!E39</f>
        <v>69.711116</v>
      </c>
      <c r="K15" s="43">
        <v>74</v>
      </c>
      <c r="L15" s="43">
        <f>K15+'Basic Price Adjustment'!E39</f>
        <v>67.711116</v>
      </c>
      <c r="M15" s="43">
        <v>74</v>
      </c>
      <c r="N15" s="43">
        <f>M15+'Basic Price Adjustment'!E39</f>
        <v>67.711116</v>
      </c>
      <c r="O15" s="43">
        <v>75.5</v>
      </c>
      <c r="P15" s="83">
        <f>O15+'Basic Price Adjustment'!E39</f>
        <v>69.211116</v>
      </c>
    </row>
    <row r="16" spans="1:16" ht="15">
      <c r="A16" s="40" t="s">
        <v>58</v>
      </c>
      <c r="B16" s="41" t="s">
        <v>32</v>
      </c>
      <c r="C16" s="42">
        <v>68.92</v>
      </c>
      <c r="D16" s="42">
        <f>C16+'Basic Price Adjustment'!E40</f>
        <v>62.877116</v>
      </c>
      <c r="E16" s="42">
        <v>67.55</v>
      </c>
      <c r="F16" s="42">
        <f>E16+'Basic Price Adjustment'!E40</f>
        <v>61.507115999999996</v>
      </c>
      <c r="G16" s="42">
        <v>61.65</v>
      </c>
      <c r="H16" s="42">
        <f>G16+'Basic Price Adjustment'!E40</f>
        <v>55.607116</v>
      </c>
      <c r="I16" s="42">
        <v>70</v>
      </c>
      <c r="J16" s="42">
        <f>I16+'Basic Price Adjustment'!E40</f>
        <v>63.957116</v>
      </c>
      <c r="K16" s="42">
        <v>68</v>
      </c>
      <c r="L16" s="42">
        <f>K16+'Basic Price Adjustment'!E40</f>
        <v>61.957116</v>
      </c>
      <c r="M16" s="42">
        <v>68</v>
      </c>
      <c r="N16" s="42">
        <f>M16+'Basic Price Adjustment'!E40</f>
        <v>61.957116</v>
      </c>
      <c r="O16" s="42">
        <v>69</v>
      </c>
      <c r="P16" s="84">
        <f>O16+'Basic Price Adjustment'!E40</f>
        <v>62.957116</v>
      </c>
    </row>
    <row r="17" spans="1:16" ht="15">
      <c r="A17" s="37" t="s">
        <v>59</v>
      </c>
      <c r="B17" s="38" t="s">
        <v>33</v>
      </c>
      <c r="C17" s="43">
        <v>74.69</v>
      </c>
      <c r="D17" s="43">
        <f>C17+'Basic Price Adjustment'!E41</f>
        <v>68.237116</v>
      </c>
      <c r="E17" s="43">
        <v>72.55</v>
      </c>
      <c r="F17" s="43">
        <f>E17+'Basic Price Adjustment'!E41</f>
        <v>66.097116</v>
      </c>
      <c r="G17" s="43">
        <v>76.9</v>
      </c>
      <c r="H17" s="43">
        <f>G17+'Basic Price Adjustment'!E41</f>
        <v>70.44711600000001</v>
      </c>
      <c r="I17" s="43">
        <v>74</v>
      </c>
      <c r="J17" s="43">
        <f>I17+'Basic Price Adjustment'!E41</f>
        <v>67.547116</v>
      </c>
      <c r="K17" s="43">
        <v>72</v>
      </c>
      <c r="L17" s="43">
        <f>K17+'Basic Price Adjustment'!E41</f>
        <v>65.547116</v>
      </c>
      <c r="M17" s="43">
        <v>72</v>
      </c>
      <c r="N17" s="43">
        <f>M17+'Basic Price Adjustment'!E41</f>
        <v>65.547116</v>
      </c>
      <c r="O17" s="43">
        <v>73.5</v>
      </c>
      <c r="P17" s="83">
        <f>O17+'Basic Price Adjustment'!E41</f>
        <v>67.047116</v>
      </c>
    </row>
    <row r="18" spans="1:16" ht="15">
      <c r="A18" s="40" t="s">
        <v>60</v>
      </c>
      <c r="B18" s="41" t="s">
        <v>34</v>
      </c>
      <c r="C18" s="42">
        <v>76.69</v>
      </c>
      <c r="D18" s="42">
        <f>C18+'Basic Price Adjustment'!E42</f>
        <v>69.08911599999999</v>
      </c>
      <c r="E18" s="42">
        <v>73.55</v>
      </c>
      <c r="F18" s="42">
        <f>E18+'Basic Price Adjustment'!E42</f>
        <v>65.949116</v>
      </c>
      <c r="G18" s="42">
        <v>81.6</v>
      </c>
      <c r="H18" s="42">
        <f>G18+'Basic Price Adjustment'!E42</f>
        <v>73.99911599999999</v>
      </c>
      <c r="I18" s="42">
        <v>88</v>
      </c>
      <c r="J18" s="42">
        <f>I18+'Basic Price Adjustment'!E42</f>
        <v>80.39911599999999</v>
      </c>
      <c r="K18" s="42">
        <v>82</v>
      </c>
      <c r="L18" s="42">
        <f>K18+'Basic Price Adjustment'!E42</f>
        <v>74.39911599999999</v>
      </c>
      <c r="M18" s="42">
        <v>82</v>
      </c>
      <c r="N18" s="42">
        <f>M18+'Basic Price Adjustment'!E42</f>
        <v>74.39911599999999</v>
      </c>
      <c r="O18" s="42">
        <v>83</v>
      </c>
      <c r="P18" s="84">
        <f>O18+'Basic Price Adjustment'!E42</f>
        <v>75.39911599999999</v>
      </c>
    </row>
    <row r="19" spans="1:16" ht="15">
      <c r="A19" s="37" t="s">
        <v>61</v>
      </c>
      <c r="B19" s="38" t="s">
        <v>35</v>
      </c>
      <c r="C19" s="43">
        <v>80.69</v>
      </c>
      <c r="D19" s="43">
        <f>C19+'Basic Price Adjustment'!E43</f>
        <v>73.08911599999999</v>
      </c>
      <c r="E19" s="43">
        <v>77.55</v>
      </c>
      <c r="F19" s="43">
        <f>E19+'Basic Price Adjustment'!E43</f>
        <v>69.949116</v>
      </c>
      <c r="G19" s="43">
        <v>86.7</v>
      </c>
      <c r="H19" s="43">
        <f>G19+'Basic Price Adjustment'!E43</f>
        <v>79.09911600000001</v>
      </c>
      <c r="I19" s="43">
        <v>91</v>
      </c>
      <c r="J19" s="43">
        <f>I19+'Basic Price Adjustment'!E43</f>
        <v>83.39911599999999</v>
      </c>
      <c r="K19" s="43">
        <v>84</v>
      </c>
      <c r="L19" s="43">
        <f>K19+'Basic Price Adjustment'!E43</f>
        <v>76.39911599999999</v>
      </c>
      <c r="M19" s="43">
        <v>84</v>
      </c>
      <c r="N19" s="43">
        <f>M19+'Basic Price Adjustment'!E43</f>
        <v>76.39911599999999</v>
      </c>
      <c r="O19" s="43">
        <v>85</v>
      </c>
      <c r="P19" s="83">
        <f>O19+'Basic Price Adjustment'!E43</f>
        <v>77.39911599999999</v>
      </c>
    </row>
    <row r="20" spans="1:16" ht="15">
      <c r="A20" s="40" t="s">
        <v>62</v>
      </c>
      <c r="B20" s="41" t="s">
        <v>36</v>
      </c>
      <c r="C20" s="42">
        <v>70.79</v>
      </c>
      <c r="D20" s="42">
        <f>C20+'Basic Price Adjustment'!E44</f>
        <v>63.189116000000006</v>
      </c>
      <c r="E20" s="42">
        <v>69.78</v>
      </c>
      <c r="F20" s="42">
        <f>E20+'Basic Price Adjustment'!E44</f>
        <v>62.179116</v>
      </c>
      <c r="G20" s="42">
        <v>75.4</v>
      </c>
      <c r="H20" s="42">
        <f>G20+'Basic Price Adjustment'!E44</f>
        <v>67.799116</v>
      </c>
      <c r="I20" s="42">
        <v>86</v>
      </c>
      <c r="J20" s="42">
        <f>I20+'Basic Price Adjustment'!E44</f>
        <v>78.39911599999999</v>
      </c>
      <c r="K20" s="42">
        <v>80</v>
      </c>
      <c r="L20" s="42">
        <f>K20+'Basic Price Adjustment'!E44</f>
        <v>72.39911599999999</v>
      </c>
      <c r="M20" s="42">
        <v>80</v>
      </c>
      <c r="N20" s="42">
        <f>M20+'Basic Price Adjustment'!E44</f>
        <v>72.39911599999999</v>
      </c>
      <c r="O20" s="42">
        <v>76</v>
      </c>
      <c r="P20" s="84">
        <f>O20+'Basic Price Adjustment'!E44</f>
        <v>68.39911599999999</v>
      </c>
    </row>
    <row r="21" spans="1:16" ht="15">
      <c r="A21" s="37" t="s">
        <v>63</v>
      </c>
      <c r="B21" s="38" t="s">
        <v>37</v>
      </c>
      <c r="C21" s="43">
        <v>74.69</v>
      </c>
      <c r="D21" s="43">
        <f>C21+'Basic Price Adjustment'!E45</f>
        <v>67.08911599999999</v>
      </c>
      <c r="E21" s="43">
        <v>73.78</v>
      </c>
      <c r="F21" s="43">
        <f>E21+'Basic Price Adjustment'!E45</f>
        <v>66.179116</v>
      </c>
      <c r="G21" s="43">
        <v>89.4</v>
      </c>
      <c r="H21" s="43">
        <f>G21+'Basic Price Adjustment'!E45</f>
        <v>81.799116</v>
      </c>
      <c r="I21" s="43">
        <v>89</v>
      </c>
      <c r="J21" s="43">
        <f>I21+'Basic Price Adjustment'!E45</f>
        <v>81.39911599999999</v>
      </c>
      <c r="K21" s="43">
        <v>82</v>
      </c>
      <c r="L21" s="43">
        <f>K21+'Basic Price Adjustment'!E45</f>
        <v>74.39911599999999</v>
      </c>
      <c r="M21" s="43">
        <v>82</v>
      </c>
      <c r="N21" s="43">
        <f>M21+'Basic Price Adjustment'!E45</f>
        <v>74.39911599999999</v>
      </c>
      <c r="O21" s="43">
        <v>78</v>
      </c>
      <c r="P21" s="83">
        <f>O21+'Basic Price Adjustment'!E45</f>
        <v>70.39911599999999</v>
      </c>
    </row>
    <row r="22" spans="1:16" ht="15">
      <c r="A22" s="40" t="s">
        <v>64</v>
      </c>
      <c r="B22" s="41" t="s">
        <v>38</v>
      </c>
      <c r="C22" s="42">
        <v>68.92</v>
      </c>
      <c r="D22" s="42">
        <f>C22+'Basic Price Adjustment'!E46</f>
        <v>62.877116</v>
      </c>
      <c r="E22" s="42">
        <v>67.55</v>
      </c>
      <c r="F22" s="42">
        <f>E22+'Basic Price Adjustment'!E46</f>
        <v>61.507115999999996</v>
      </c>
      <c r="G22" s="42">
        <v>61.65</v>
      </c>
      <c r="H22" s="42">
        <f>G22+'Basic Price Adjustment'!E46</f>
        <v>55.607116</v>
      </c>
      <c r="I22" s="42">
        <v>70</v>
      </c>
      <c r="J22" s="42">
        <f>I22+'Basic Price Adjustment'!E46</f>
        <v>63.957116</v>
      </c>
      <c r="K22" s="42">
        <v>68</v>
      </c>
      <c r="L22" s="42">
        <f>K22+'Basic Price Adjustment'!E46</f>
        <v>61.957116</v>
      </c>
      <c r="M22" s="42">
        <v>68</v>
      </c>
      <c r="N22" s="42">
        <f>M22+'Basic Price Adjustment'!E46</f>
        <v>61.957116</v>
      </c>
      <c r="O22" s="42">
        <v>69</v>
      </c>
      <c r="P22" s="84">
        <f>O22+'Basic Price Adjustment'!E46</f>
        <v>62.957116</v>
      </c>
    </row>
    <row r="23" ht="15.75" thickBot="1"/>
    <row r="24" spans="1:16" ht="15">
      <c r="A24" s="37" t="s">
        <v>133</v>
      </c>
      <c r="B24" s="38" t="s">
        <v>134</v>
      </c>
      <c r="C24" s="95" t="s">
        <v>135</v>
      </c>
      <c r="D24" s="96"/>
      <c r="E24" s="95" t="s">
        <v>148</v>
      </c>
      <c r="F24" s="96"/>
      <c r="G24" s="95" t="s">
        <v>138</v>
      </c>
      <c r="H24" s="96"/>
      <c r="I24" s="95" t="s">
        <v>140</v>
      </c>
      <c r="J24" s="96"/>
      <c r="K24" s="95" t="s">
        <v>146</v>
      </c>
      <c r="L24" s="96"/>
      <c r="M24" s="95" t="s">
        <v>144</v>
      </c>
      <c r="N24" s="96"/>
      <c r="O24" s="95" t="s">
        <v>142</v>
      </c>
      <c r="P24" s="96"/>
    </row>
    <row r="25" spans="1:16" ht="15">
      <c r="A25" s="40"/>
      <c r="B25" s="41"/>
      <c r="C25" s="97" t="s">
        <v>136</v>
      </c>
      <c r="D25" s="98"/>
      <c r="E25" s="97" t="s">
        <v>137</v>
      </c>
      <c r="F25" s="98"/>
      <c r="G25" s="97" t="s">
        <v>139</v>
      </c>
      <c r="H25" s="98"/>
      <c r="I25" s="97" t="s">
        <v>141</v>
      </c>
      <c r="J25" s="98"/>
      <c r="K25" s="97" t="s">
        <v>147</v>
      </c>
      <c r="L25" s="98"/>
      <c r="M25" s="97" t="s">
        <v>145</v>
      </c>
      <c r="N25" s="98"/>
      <c r="O25" s="97" t="s">
        <v>143</v>
      </c>
      <c r="P25" s="98"/>
    </row>
    <row r="27" spans="2:3" ht="15">
      <c r="B27" s="27"/>
      <c r="C27" s="27"/>
    </row>
    <row r="28" spans="2:3" ht="15">
      <c r="B28" s="27"/>
      <c r="C28" s="27"/>
    </row>
    <row r="29" ht="15">
      <c r="H29" s="25" t="s">
        <v>238</v>
      </c>
    </row>
    <row r="30" spans="5:6" ht="15">
      <c r="E30" s="85"/>
      <c r="F30" s="85"/>
    </row>
    <row r="31" spans="5:6" ht="15">
      <c r="E31" s="85"/>
      <c r="F31" s="85"/>
    </row>
    <row r="32" spans="3:12" ht="15">
      <c r="C32" s="86"/>
      <c r="D32" s="85"/>
      <c r="E32" s="85"/>
      <c r="F32" s="85"/>
      <c r="G32" s="85"/>
      <c r="H32" s="85"/>
      <c r="I32" s="85"/>
      <c r="J32" s="85"/>
      <c r="K32" s="85"/>
      <c r="L32" s="85"/>
    </row>
    <row r="33" spans="3:12" ht="15">
      <c r="C33" s="86"/>
      <c r="D33" s="85"/>
      <c r="E33" s="85"/>
      <c r="F33" s="85"/>
      <c r="G33" s="85"/>
      <c r="H33" s="85"/>
      <c r="I33" s="85"/>
      <c r="J33" s="85"/>
      <c r="K33" s="85"/>
      <c r="L33" s="85"/>
    </row>
    <row r="34" spans="3:12" ht="15">
      <c r="C34" s="86"/>
      <c r="D34" s="85"/>
      <c r="E34" s="85"/>
      <c r="F34" s="85"/>
      <c r="G34" s="85"/>
      <c r="H34" s="85"/>
      <c r="I34" s="85"/>
      <c r="J34" s="85"/>
      <c r="K34" s="85"/>
      <c r="L34" s="85"/>
    </row>
    <row r="35" spans="3:12" ht="15">
      <c r="C35" s="86"/>
      <c r="D35" s="85"/>
      <c r="E35" s="85"/>
      <c r="F35" s="85"/>
      <c r="G35" s="85"/>
      <c r="H35" s="85"/>
      <c r="I35" s="85"/>
      <c r="J35" s="85"/>
      <c r="K35" s="85"/>
      <c r="L35" s="85"/>
    </row>
    <row r="36" spans="3:12" ht="15">
      <c r="C36" s="86"/>
      <c r="D36" s="85"/>
      <c r="E36" s="85"/>
      <c r="F36" s="85"/>
      <c r="G36" s="85"/>
      <c r="H36" s="85"/>
      <c r="I36" s="85"/>
      <c r="J36" s="85"/>
      <c r="K36" s="85"/>
      <c r="L36" s="85"/>
    </row>
    <row r="37" spans="3:12" ht="15">
      <c r="C37" s="86"/>
      <c r="D37" s="85"/>
      <c r="E37" s="85"/>
      <c r="F37" s="85"/>
      <c r="G37" s="85"/>
      <c r="H37" s="85"/>
      <c r="I37" s="85"/>
      <c r="J37" s="85"/>
      <c r="K37" s="85"/>
      <c r="L37" s="85"/>
    </row>
    <row r="38" spans="3:12" ht="15">
      <c r="C38" s="86"/>
      <c r="D38" s="85"/>
      <c r="E38" s="85"/>
      <c r="F38" s="85"/>
      <c r="G38" s="85"/>
      <c r="H38" s="85"/>
      <c r="I38" s="85"/>
      <c r="J38" s="85"/>
      <c r="K38" s="85"/>
      <c r="L38" s="85"/>
    </row>
    <row r="39" spans="3:12" ht="15">
      <c r="C39" s="86"/>
      <c r="D39" s="85"/>
      <c r="E39" s="85"/>
      <c r="F39" s="85"/>
      <c r="G39" s="85"/>
      <c r="H39" s="85"/>
      <c r="I39" s="85"/>
      <c r="J39" s="85"/>
      <c r="K39" s="85"/>
      <c r="L39" s="85"/>
    </row>
    <row r="40" spans="3:12" ht="15">
      <c r="C40" s="86"/>
      <c r="D40" s="85"/>
      <c r="E40" s="85"/>
      <c r="F40" s="85"/>
      <c r="G40" s="85"/>
      <c r="H40" s="85"/>
      <c r="I40" s="85"/>
      <c r="J40" s="85"/>
      <c r="K40" s="85"/>
      <c r="L40" s="85"/>
    </row>
    <row r="41" spans="3:12" ht="15">
      <c r="C41" s="86"/>
      <c r="D41" s="85"/>
      <c r="E41" s="85"/>
      <c r="F41" s="85"/>
      <c r="G41" s="85"/>
      <c r="H41" s="85"/>
      <c r="I41" s="85"/>
      <c r="J41" s="85"/>
      <c r="K41" s="85"/>
      <c r="L41" s="85"/>
    </row>
    <row r="42" spans="3:12" ht="15">
      <c r="C42" s="86"/>
      <c r="D42" s="85"/>
      <c r="E42" s="85"/>
      <c r="F42" s="85"/>
      <c r="G42" s="85"/>
      <c r="H42" s="85"/>
      <c r="I42" s="85"/>
      <c r="J42" s="85"/>
      <c r="K42" s="85"/>
      <c r="L42" s="85"/>
    </row>
    <row r="43" spans="3:12" ht="15">
      <c r="C43" s="86"/>
      <c r="D43" s="85"/>
      <c r="E43" s="85"/>
      <c r="F43" s="85"/>
      <c r="G43" s="85"/>
      <c r="H43" s="85"/>
      <c r="I43" s="85"/>
      <c r="J43" s="85"/>
      <c r="K43" s="85"/>
      <c r="L43" s="85"/>
    </row>
    <row r="44" spans="3:12" ht="15">
      <c r="C44" s="86"/>
      <c r="D44" s="85"/>
      <c r="E44" s="85"/>
      <c r="F44" s="85"/>
      <c r="G44" s="85"/>
      <c r="H44" s="85"/>
      <c r="I44" s="85"/>
      <c r="J44" s="85"/>
      <c r="K44" s="85"/>
      <c r="L44" s="85"/>
    </row>
    <row r="45" spans="3:12" ht="15">
      <c r="C45" s="86"/>
      <c r="D45" s="85"/>
      <c r="E45" s="85"/>
      <c r="F45" s="85"/>
      <c r="G45" s="85"/>
      <c r="H45" s="85"/>
      <c r="I45" s="85"/>
      <c r="J45" s="85"/>
      <c r="K45" s="85"/>
      <c r="L45" s="85"/>
    </row>
    <row r="46" spans="3:12" ht="15">
      <c r="C46" s="86"/>
      <c r="D46" s="85"/>
      <c r="G46" s="85"/>
      <c r="H46" s="85"/>
      <c r="I46" s="85"/>
      <c r="J46" s="85"/>
      <c r="K46" s="85"/>
      <c r="L46" s="85"/>
    </row>
    <row r="47" spans="3:12" ht="15">
      <c r="C47" s="86"/>
      <c r="D47" s="85"/>
      <c r="G47" s="85"/>
      <c r="H47" s="85"/>
      <c r="I47" s="85"/>
      <c r="J47" s="85"/>
      <c r="K47" s="85"/>
      <c r="L47" s="85"/>
    </row>
  </sheetData>
  <sheetProtection/>
  <mergeCells count="21">
    <mergeCell ref="M25:N25"/>
    <mergeCell ref="O24:P24"/>
    <mergeCell ref="O25:P25"/>
    <mergeCell ref="O3:P3"/>
    <mergeCell ref="M3:N3"/>
    <mergeCell ref="K25:L25"/>
    <mergeCell ref="I25:J25"/>
    <mergeCell ref="K24:L24"/>
    <mergeCell ref="C25:D25"/>
    <mergeCell ref="E25:F25"/>
    <mergeCell ref="G24:H24"/>
    <mergeCell ref="G25:H25"/>
    <mergeCell ref="C3:D3"/>
    <mergeCell ref="E3:F3"/>
    <mergeCell ref="G3:H3"/>
    <mergeCell ref="I3:J3"/>
    <mergeCell ref="M24:N24"/>
    <mergeCell ref="E24:F24"/>
    <mergeCell ref="C24:D24"/>
    <mergeCell ref="K3:L3"/>
    <mergeCell ref="I24:J24"/>
  </mergeCells>
  <printOptions horizontalCentered="1" verticalCentered="1"/>
  <pageMargins left="0.25" right="0.25" top="0.75" bottom="0.7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47"/>
  <sheetViews>
    <sheetView zoomScalePageLayoutView="0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5.7109375" defaultRowHeight="12.75"/>
  <cols>
    <col min="1" max="1" width="5.8515625" style="25" bestFit="1" customWidth="1"/>
    <col min="2" max="2" width="34.28125" style="25" bestFit="1" customWidth="1"/>
    <col min="3" max="3" width="8.28125" style="25" bestFit="1" customWidth="1"/>
    <col min="4" max="4" width="11.00390625" style="25" bestFit="1" customWidth="1"/>
    <col min="5" max="5" width="8.28125" style="25" bestFit="1" customWidth="1"/>
    <col min="6" max="6" width="11.00390625" style="25" bestFit="1" customWidth="1"/>
    <col min="7" max="7" width="9.421875" style="25" customWidth="1"/>
    <col min="8" max="8" width="11.00390625" style="25" bestFit="1" customWidth="1"/>
    <col min="9" max="9" width="8.28125" style="25" bestFit="1" customWidth="1"/>
    <col min="10" max="10" width="11.00390625" style="25" bestFit="1" customWidth="1"/>
    <col min="11" max="11" width="8.28125" style="25" bestFit="1" customWidth="1"/>
    <col min="12" max="12" width="11.00390625" style="25" bestFit="1" customWidth="1"/>
    <col min="13" max="13" width="8.28125" style="25" bestFit="1" customWidth="1"/>
    <col min="14" max="14" width="11.00390625" style="25" bestFit="1" customWidth="1"/>
    <col min="15" max="16384" width="5.7109375" style="25" customWidth="1"/>
  </cols>
  <sheetData>
    <row r="2" s="28" customFormat="1" ht="12.75" customHeight="1" thickBot="1"/>
    <row r="3" spans="1:15" ht="51.75" customHeight="1" thickBot="1">
      <c r="A3" s="44" t="s">
        <v>47</v>
      </c>
      <c r="B3" s="45" t="s">
        <v>48</v>
      </c>
      <c r="C3" s="101" t="s">
        <v>89</v>
      </c>
      <c r="D3" s="102"/>
      <c r="E3" s="101" t="s">
        <v>94</v>
      </c>
      <c r="F3" s="102"/>
      <c r="G3" s="93" t="s">
        <v>66</v>
      </c>
      <c r="H3" s="94"/>
      <c r="I3" s="93" t="s">
        <v>67</v>
      </c>
      <c r="J3" s="94"/>
      <c r="K3" s="93" t="s">
        <v>68</v>
      </c>
      <c r="L3" s="94"/>
      <c r="M3" s="93" t="s">
        <v>69</v>
      </c>
      <c r="N3" s="94"/>
      <c r="O3" s="31"/>
    </row>
    <row r="4" spans="1:14" ht="16.5" thickBot="1">
      <c r="A4" s="46"/>
      <c r="B4" s="46"/>
      <c r="C4" s="46" t="s">
        <v>42</v>
      </c>
      <c r="D4" s="46" t="s">
        <v>43</v>
      </c>
      <c r="E4" s="46" t="s">
        <v>42</v>
      </c>
      <c r="F4" s="46" t="s">
        <v>43</v>
      </c>
      <c r="G4" s="46" t="s">
        <v>42</v>
      </c>
      <c r="H4" s="46" t="s">
        <v>43</v>
      </c>
      <c r="I4" s="46" t="s">
        <v>42</v>
      </c>
      <c r="J4" s="46" t="s">
        <v>43</v>
      </c>
      <c r="K4" s="46" t="s">
        <v>42</v>
      </c>
      <c r="L4" s="46" t="s">
        <v>43</v>
      </c>
      <c r="M4" s="46" t="s">
        <v>42</v>
      </c>
      <c r="N4" s="46" t="s">
        <v>43</v>
      </c>
    </row>
    <row r="5" spans="1:14" ht="15">
      <c r="A5" s="37" t="s">
        <v>133</v>
      </c>
      <c r="B5" s="38" t="s">
        <v>134</v>
      </c>
      <c r="C5" s="95" t="s">
        <v>150</v>
      </c>
      <c r="D5" s="96"/>
      <c r="E5" s="95" t="s">
        <v>148</v>
      </c>
      <c r="F5" s="96"/>
      <c r="G5" s="95" t="s">
        <v>152</v>
      </c>
      <c r="H5" s="96"/>
      <c r="I5" s="95" t="s">
        <v>149</v>
      </c>
      <c r="J5" s="96"/>
      <c r="K5" s="95" t="s">
        <v>146</v>
      </c>
      <c r="L5" s="96"/>
      <c r="M5" s="95" t="s">
        <v>151</v>
      </c>
      <c r="N5" s="96"/>
    </row>
    <row r="6" spans="1:14" ht="15.75" thickBot="1">
      <c r="A6" s="40"/>
      <c r="B6" s="41"/>
      <c r="C6" s="97" t="s">
        <v>136</v>
      </c>
      <c r="D6" s="98"/>
      <c r="E6" s="97" t="s">
        <v>137</v>
      </c>
      <c r="F6" s="98"/>
      <c r="G6" s="97" t="s">
        <v>153</v>
      </c>
      <c r="H6" s="98"/>
      <c r="I6" s="97" t="s">
        <v>159</v>
      </c>
      <c r="J6" s="98"/>
      <c r="K6" s="97" t="s">
        <v>147</v>
      </c>
      <c r="L6" s="98"/>
      <c r="M6" s="97" t="s">
        <v>145</v>
      </c>
      <c r="N6" s="98"/>
    </row>
    <row r="7" spans="1:14" ht="15.75" thickBot="1">
      <c r="A7" s="47" t="s">
        <v>49</v>
      </c>
      <c r="B7" s="48" t="s">
        <v>23</v>
      </c>
      <c r="C7" s="49">
        <v>62.96</v>
      </c>
      <c r="D7" s="49">
        <f>C7+'Basic Price Adjustment'!E31</f>
        <v>58.393116</v>
      </c>
      <c r="E7" s="49">
        <v>61.27</v>
      </c>
      <c r="F7" s="49">
        <f>E7+'Basic Price Adjustment'!E31</f>
        <v>56.703116</v>
      </c>
      <c r="G7" s="49">
        <v>69</v>
      </c>
      <c r="H7" s="49">
        <f>G7+'Basic Price Adjustment'!E31</f>
        <v>64.433116</v>
      </c>
      <c r="I7" s="49">
        <v>57</v>
      </c>
      <c r="J7" s="49">
        <f>I7+'Basic Price Adjustment'!E31</f>
        <v>52.433116</v>
      </c>
      <c r="K7" s="49">
        <v>60</v>
      </c>
      <c r="L7" s="49">
        <f>K7+'Basic Price Adjustment'!E31</f>
        <v>55.433116</v>
      </c>
      <c r="M7" s="49">
        <v>60</v>
      </c>
      <c r="N7" s="49">
        <f>M7+'Basic Price Adjustment'!E31</f>
        <v>55.433116</v>
      </c>
    </row>
    <row r="8" spans="1:14" ht="15.75" thickBot="1">
      <c r="A8" s="50" t="s">
        <v>50</v>
      </c>
      <c r="B8" s="51" t="s">
        <v>24</v>
      </c>
      <c r="C8" s="52">
        <v>64.8</v>
      </c>
      <c r="D8" s="52">
        <f>C8+'Basic Price Adjustment'!E32</f>
        <v>60.069115999999994</v>
      </c>
      <c r="E8" s="52">
        <v>64.42</v>
      </c>
      <c r="F8" s="52">
        <f>E8+'Basic Price Adjustment'!E32</f>
        <v>59.689116</v>
      </c>
      <c r="G8" s="52">
        <v>72</v>
      </c>
      <c r="H8" s="52">
        <f>G8+'Basic Price Adjustment'!E32</f>
        <v>67.269116</v>
      </c>
      <c r="I8" s="52">
        <v>59</v>
      </c>
      <c r="J8" s="52">
        <f>I8+'Basic Price Adjustment'!E32</f>
        <v>54.269116</v>
      </c>
      <c r="K8" s="52">
        <v>62</v>
      </c>
      <c r="L8" s="52">
        <f>K8+'Basic Price Adjustment'!E32</f>
        <v>57.269116</v>
      </c>
      <c r="M8" s="52">
        <v>62</v>
      </c>
      <c r="N8" s="52">
        <f>M8+'Basic Price Adjustment'!E32</f>
        <v>57.269116</v>
      </c>
    </row>
    <row r="9" spans="1:14" ht="15.75" thickBot="1">
      <c r="A9" s="47" t="s">
        <v>51</v>
      </c>
      <c r="B9" s="48" t="s">
        <v>25</v>
      </c>
      <c r="C9" s="49">
        <v>64.88</v>
      </c>
      <c r="D9" s="49">
        <f>C9+'Basic Price Adjustment'!E33</f>
        <v>59.41111599999999</v>
      </c>
      <c r="E9" s="49">
        <v>64.5</v>
      </c>
      <c r="F9" s="49">
        <f>E9+'Basic Price Adjustment'!E33</f>
        <v>59.031116</v>
      </c>
      <c r="G9" s="49">
        <v>74</v>
      </c>
      <c r="H9" s="49">
        <f>G9+'Basic Price Adjustment'!E33</f>
        <v>68.531116</v>
      </c>
      <c r="I9" s="49">
        <v>64</v>
      </c>
      <c r="J9" s="49">
        <f>I9+'Basic Price Adjustment'!E33</f>
        <v>58.531116</v>
      </c>
      <c r="K9" s="49">
        <v>66</v>
      </c>
      <c r="L9" s="49">
        <f>K9+'Basic Price Adjustment'!E33</f>
        <v>60.531116</v>
      </c>
      <c r="M9" s="49">
        <v>66</v>
      </c>
      <c r="N9" s="49">
        <f>M9+'Basic Price Adjustment'!E33</f>
        <v>60.531116</v>
      </c>
    </row>
    <row r="10" spans="1:14" ht="15.75" thickBot="1">
      <c r="A10" s="50" t="s">
        <v>52</v>
      </c>
      <c r="B10" s="51" t="s">
        <v>26</v>
      </c>
      <c r="C10" s="52">
        <v>64.88</v>
      </c>
      <c r="D10" s="52">
        <f>C10+'Basic Price Adjustment'!E34</f>
        <v>59.41111599999999</v>
      </c>
      <c r="E10" s="52">
        <v>64.5</v>
      </c>
      <c r="F10" s="52">
        <f>E10+'Basic Price Adjustment'!E34</f>
        <v>59.031116</v>
      </c>
      <c r="G10" s="52">
        <v>74</v>
      </c>
      <c r="H10" s="52">
        <f>G10+'Basic Price Adjustment'!E34</f>
        <v>68.531116</v>
      </c>
      <c r="I10" s="52">
        <v>64</v>
      </c>
      <c r="J10" s="52">
        <f>I10+'Basic Price Adjustment'!E34</f>
        <v>58.531116</v>
      </c>
      <c r="K10" s="52">
        <v>66</v>
      </c>
      <c r="L10" s="52">
        <f>K10+'Basic Price Adjustment'!E34</f>
        <v>60.531116</v>
      </c>
      <c r="M10" s="52">
        <v>66</v>
      </c>
      <c r="N10" s="52">
        <f>M10+'Basic Price Adjustment'!E34</f>
        <v>60.531116</v>
      </c>
    </row>
    <row r="11" spans="1:14" ht="15.75" thickBot="1">
      <c r="A11" s="47" t="s">
        <v>53</v>
      </c>
      <c r="B11" s="48" t="s">
        <v>27</v>
      </c>
      <c r="C11" s="49">
        <v>65.3</v>
      </c>
      <c r="D11" s="49">
        <f>C11+'Basic Price Adjustment'!E35</f>
        <v>59.913115999999995</v>
      </c>
      <c r="E11" s="49">
        <v>65</v>
      </c>
      <c r="F11" s="49">
        <f>E11+'Basic Price Adjustment'!E35</f>
        <v>59.613116</v>
      </c>
      <c r="G11" s="49">
        <v>74</v>
      </c>
      <c r="H11" s="49">
        <f>G11+'Basic Price Adjustment'!E35</f>
        <v>68.613116</v>
      </c>
      <c r="I11" s="49">
        <v>64</v>
      </c>
      <c r="J11" s="49">
        <f>I11+'Basic Price Adjustment'!E35</f>
        <v>58.613116</v>
      </c>
      <c r="K11" s="49">
        <v>66</v>
      </c>
      <c r="L11" s="49">
        <f>K11+'Basic Price Adjustment'!E35</f>
        <v>60.613116</v>
      </c>
      <c r="M11" s="49">
        <v>66</v>
      </c>
      <c r="N11" s="49">
        <f>M11+'Basic Price Adjustment'!E35</f>
        <v>60.613116</v>
      </c>
    </row>
    <row r="12" spans="1:14" ht="15.75" thickBot="1">
      <c r="A12" s="50" t="s">
        <v>54</v>
      </c>
      <c r="B12" s="51" t="s">
        <v>28</v>
      </c>
      <c r="C12" s="52">
        <v>68.8</v>
      </c>
      <c r="D12" s="52">
        <f>C12+'Basic Price Adjustment'!E36</f>
        <v>63.413115999999995</v>
      </c>
      <c r="E12" s="52">
        <v>68.5</v>
      </c>
      <c r="F12" s="52">
        <f>E12+'Basic Price Adjustment'!E36</f>
        <v>63.113116</v>
      </c>
      <c r="G12" s="52">
        <v>79</v>
      </c>
      <c r="H12" s="52">
        <f>G12+'Basic Price Adjustment'!E36</f>
        <v>73.613116</v>
      </c>
      <c r="I12" s="52">
        <v>68</v>
      </c>
      <c r="J12" s="52">
        <f>I12+'Basic Price Adjustment'!E36</f>
        <v>62.613116</v>
      </c>
      <c r="K12" s="52">
        <v>72</v>
      </c>
      <c r="L12" s="52">
        <f>K12+'Basic Price Adjustment'!E36</f>
        <v>66.613116</v>
      </c>
      <c r="M12" s="52">
        <v>72</v>
      </c>
      <c r="N12" s="52">
        <f>M12+'Basic Price Adjustment'!E36</f>
        <v>66.613116</v>
      </c>
    </row>
    <row r="13" spans="1:14" ht="15.75" thickBot="1">
      <c r="A13" s="47" t="s">
        <v>55</v>
      </c>
      <c r="B13" s="48" t="s">
        <v>29</v>
      </c>
      <c r="C13" s="49">
        <v>65.3</v>
      </c>
      <c r="D13" s="49">
        <f>C13+'Basic Price Adjustment'!E37</f>
        <v>59.913115999999995</v>
      </c>
      <c r="E13" s="49">
        <v>65</v>
      </c>
      <c r="F13" s="49">
        <f>E13+'Basic Price Adjustment'!E37</f>
        <v>59.613116</v>
      </c>
      <c r="G13" s="49">
        <v>75</v>
      </c>
      <c r="H13" s="49">
        <f>G13+'Basic Price Adjustment'!E37</f>
        <v>69.613116</v>
      </c>
      <c r="I13" s="49">
        <v>66</v>
      </c>
      <c r="J13" s="49">
        <f>I13+'Basic Price Adjustment'!E37</f>
        <v>60.613116</v>
      </c>
      <c r="K13" s="49">
        <v>68</v>
      </c>
      <c r="L13" s="49">
        <f>K13+'Basic Price Adjustment'!E37</f>
        <v>62.613116</v>
      </c>
      <c r="M13" s="49">
        <v>68</v>
      </c>
      <c r="N13" s="49">
        <f>M13+'Basic Price Adjustment'!E37</f>
        <v>62.613116</v>
      </c>
    </row>
    <row r="14" spans="1:14" ht="15.75" thickBot="1">
      <c r="A14" s="50" t="s">
        <v>56</v>
      </c>
      <c r="B14" s="51" t="s">
        <v>30</v>
      </c>
      <c r="C14" s="52">
        <v>68.92</v>
      </c>
      <c r="D14" s="52">
        <f>C14+'Basic Price Adjustment'!E38</f>
        <v>62.877116</v>
      </c>
      <c r="E14" s="52">
        <v>67.55</v>
      </c>
      <c r="F14" s="52">
        <f>E14+'Basic Price Adjustment'!E38</f>
        <v>61.507115999999996</v>
      </c>
      <c r="G14" s="52">
        <v>77</v>
      </c>
      <c r="H14" s="52">
        <f>G14+'Basic Price Adjustment'!E38</f>
        <v>70.957116</v>
      </c>
      <c r="I14" s="52">
        <v>66.75</v>
      </c>
      <c r="J14" s="52">
        <f>I14+'Basic Price Adjustment'!E38</f>
        <v>60.707116</v>
      </c>
      <c r="K14" s="52">
        <v>68</v>
      </c>
      <c r="L14" s="52">
        <f>K14+'Basic Price Adjustment'!E38</f>
        <v>61.957116</v>
      </c>
      <c r="M14" s="52">
        <v>68</v>
      </c>
      <c r="N14" s="52">
        <f>M14+'Basic Price Adjustment'!E38</f>
        <v>61.957116</v>
      </c>
    </row>
    <row r="15" spans="1:14" ht="15.75" thickBot="1">
      <c r="A15" s="47" t="s">
        <v>57</v>
      </c>
      <c r="B15" s="48" t="s">
        <v>31</v>
      </c>
      <c r="C15" s="49">
        <v>76.69</v>
      </c>
      <c r="D15" s="49">
        <f>C15+'Basic Price Adjustment'!E39</f>
        <v>70.401116</v>
      </c>
      <c r="E15" s="49">
        <v>74.55</v>
      </c>
      <c r="F15" s="49">
        <f>E15+'Basic Price Adjustment'!E39</f>
        <v>68.261116</v>
      </c>
      <c r="G15" s="49">
        <v>83</v>
      </c>
      <c r="H15" s="49">
        <f>G15+'Basic Price Adjustment'!E39</f>
        <v>76.711116</v>
      </c>
      <c r="I15" s="49">
        <v>72</v>
      </c>
      <c r="J15" s="49">
        <f>I15+'Basic Price Adjustment'!E39</f>
        <v>65.711116</v>
      </c>
      <c r="K15" s="49">
        <v>74</v>
      </c>
      <c r="L15" s="49">
        <f>K15+'Basic Price Adjustment'!E39</f>
        <v>67.711116</v>
      </c>
      <c r="M15" s="49">
        <v>74</v>
      </c>
      <c r="N15" s="49">
        <f>M15+'Basic Price Adjustment'!E39</f>
        <v>67.711116</v>
      </c>
    </row>
    <row r="16" spans="1:14" ht="15.75" thickBot="1">
      <c r="A16" s="50" t="s">
        <v>58</v>
      </c>
      <c r="B16" s="51" t="s">
        <v>32</v>
      </c>
      <c r="C16" s="52">
        <v>68.92</v>
      </c>
      <c r="D16" s="52">
        <f>C16+'Basic Price Adjustment'!E40</f>
        <v>62.877116</v>
      </c>
      <c r="E16" s="52">
        <v>67.55</v>
      </c>
      <c r="F16" s="52">
        <f>E16+'Basic Price Adjustment'!E40</f>
        <v>61.507115999999996</v>
      </c>
      <c r="G16" s="52">
        <v>77</v>
      </c>
      <c r="H16" s="52">
        <f>G16+'Basic Price Adjustment'!E40</f>
        <v>70.957116</v>
      </c>
      <c r="I16" s="52">
        <v>66.75</v>
      </c>
      <c r="J16" s="52">
        <f>I16+'Basic Price Adjustment'!E40</f>
        <v>60.707116</v>
      </c>
      <c r="K16" s="52">
        <v>68</v>
      </c>
      <c r="L16" s="52">
        <f>K16+'Basic Price Adjustment'!E40</f>
        <v>61.957116</v>
      </c>
      <c r="M16" s="52">
        <v>68</v>
      </c>
      <c r="N16" s="52">
        <f>M16+'Basic Price Adjustment'!E40</f>
        <v>61.957116</v>
      </c>
    </row>
    <row r="17" spans="1:14" ht="15.75" thickBot="1">
      <c r="A17" s="47" t="s">
        <v>59</v>
      </c>
      <c r="B17" s="48" t="s">
        <v>33</v>
      </c>
      <c r="C17" s="49">
        <v>74.69</v>
      </c>
      <c r="D17" s="49">
        <f>C17+'Basic Price Adjustment'!E41</f>
        <v>68.237116</v>
      </c>
      <c r="E17" s="49">
        <v>72.55</v>
      </c>
      <c r="F17" s="49">
        <f>E17+'Basic Price Adjustment'!E41</f>
        <v>66.097116</v>
      </c>
      <c r="G17" s="49">
        <v>80</v>
      </c>
      <c r="H17" s="49">
        <f>G17+'Basic Price Adjustment'!E41</f>
        <v>73.547116</v>
      </c>
      <c r="I17" s="49">
        <v>71</v>
      </c>
      <c r="J17" s="49">
        <f>I17+'Basic Price Adjustment'!E41</f>
        <v>64.547116</v>
      </c>
      <c r="K17" s="49">
        <v>72</v>
      </c>
      <c r="L17" s="49">
        <f>K17+'Basic Price Adjustment'!E41</f>
        <v>65.547116</v>
      </c>
      <c r="M17" s="49">
        <v>72</v>
      </c>
      <c r="N17" s="49">
        <f>M17+'Basic Price Adjustment'!E41</f>
        <v>65.547116</v>
      </c>
    </row>
    <row r="18" spans="1:14" ht="15.75" thickBot="1">
      <c r="A18" s="50" t="s">
        <v>60</v>
      </c>
      <c r="B18" s="51" t="s">
        <v>34</v>
      </c>
      <c r="C18" s="52">
        <v>76.69</v>
      </c>
      <c r="D18" s="52">
        <f>C18+'Basic Price Adjustment'!E42</f>
        <v>69.08911599999999</v>
      </c>
      <c r="E18" s="52">
        <v>73.55</v>
      </c>
      <c r="F18" s="52">
        <f>E18+'Basic Price Adjustment'!E42</f>
        <v>65.949116</v>
      </c>
      <c r="G18" s="52">
        <v>84.5</v>
      </c>
      <c r="H18" s="52">
        <f>G18+'Basic Price Adjustment'!E42</f>
        <v>76.89911599999999</v>
      </c>
      <c r="I18" s="52">
        <v>87</v>
      </c>
      <c r="J18" s="52">
        <f>I18+'Basic Price Adjustment'!E42</f>
        <v>79.39911599999999</v>
      </c>
      <c r="K18" s="52">
        <v>82</v>
      </c>
      <c r="L18" s="52">
        <f>K18+'Basic Price Adjustment'!E42</f>
        <v>74.39911599999999</v>
      </c>
      <c r="M18" s="52">
        <v>82</v>
      </c>
      <c r="N18" s="52">
        <f>M18+'Basic Price Adjustment'!E42</f>
        <v>74.39911599999999</v>
      </c>
    </row>
    <row r="19" spans="1:14" ht="15.75" customHeight="1" thickBot="1">
      <c r="A19" s="47" t="s">
        <v>61</v>
      </c>
      <c r="B19" s="48" t="s">
        <v>35</v>
      </c>
      <c r="C19" s="49">
        <v>80.69</v>
      </c>
      <c r="D19" s="49">
        <f>C19+'Basic Price Adjustment'!E43</f>
        <v>73.08911599999999</v>
      </c>
      <c r="E19" s="49">
        <v>77.55</v>
      </c>
      <c r="F19" s="49">
        <f>E19+'Basic Price Adjustment'!E43</f>
        <v>69.949116</v>
      </c>
      <c r="G19" s="49">
        <v>85.5</v>
      </c>
      <c r="H19" s="49">
        <f>G19+'Basic Price Adjustment'!E43</f>
        <v>77.89911599999999</v>
      </c>
      <c r="I19" s="49">
        <v>88</v>
      </c>
      <c r="J19" s="49">
        <f>I19+'Basic Price Adjustment'!E43</f>
        <v>80.39911599999999</v>
      </c>
      <c r="K19" s="49">
        <v>84</v>
      </c>
      <c r="L19" s="49">
        <f>K19+'Basic Price Adjustment'!E43</f>
        <v>76.39911599999999</v>
      </c>
      <c r="M19" s="49">
        <v>84</v>
      </c>
      <c r="N19" s="49">
        <f>M19+'Basic Price Adjustment'!E43</f>
        <v>76.39911599999999</v>
      </c>
    </row>
    <row r="20" spans="1:14" ht="15.75" thickBot="1">
      <c r="A20" s="50" t="s">
        <v>62</v>
      </c>
      <c r="B20" s="51" t="s">
        <v>36</v>
      </c>
      <c r="C20" s="52">
        <v>70.79</v>
      </c>
      <c r="D20" s="52">
        <f>C20+'Basic Price Adjustment'!E44</f>
        <v>63.189116000000006</v>
      </c>
      <c r="E20" s="52">
        <v>69.78</v>
      </c>
      <c r="F20" s="52">
        <f>E20+'Basic Price Adjustment'!E44</f>
        <v>62.179116</v>
      </c>
      <c r="G20" s="52">
        <v>82.5</v>
      </c>
      <c r="H20" s="52">
        <f>G20+'Basic Price Adjustment'!E44</f>
        <v>74.89911599999999</v>
      </c>
      <c r="I20" s="52">
        <v>85</v>
      </c>
      <c r="J20" s="52">
        <f>I20+'Basic Price Adjustment'!E44</f>
        <v>77.39911599999999</v>
      </c>
      <c r="K20" s="52">
        <v>80</v>
      </c>
      <c r="L20" s="52">
        <f>K20+'Basic Price Adjustment'!E44</f>
        <v>72.39911599999999</v>
      </c>
      <c r="M20" s="52">
        <v>80</v>
      </c>
      <c r="N20" s="52">
        <f>M20+'Basic Price Adjustment'!E44</f>
        <v>72.39911599999999</v>
      </c>
    </row>
    <row r="21" spans="1:14" ht="15.75" thickBot="1">
      <c r="A21" s="47" t="s">
        <v>63</v>
      </c>
      <c r="B21" s="48" t="s">
        <v>37</v>
      </c>
      <c r="C21" s="49">
        <v>74.69</v>
      </c>
      <c r="D21" s="49">
        <f>C21+'Basic Price Adjustment'!E45</f>
        <v>67.08911599999999</v>
      </c>
      <c r="E21" s="49">
        <v>73.78</v>
      </c>
      <c r="F21" s="49">
        <f>E21+'Basic Price Adjustment'!E45</f>
        <v>66.179116</v>
      </c>
      <c r="G21" s="49">
        <v>83.5</v>
      </c>
      <c r="H21" s="49">
        <f>G21+'Basic Price Adjustment'!E45</f>
        <v>75.89911599999999</v>
      </c>
      <c r="I21" s="49">
        <v>86</v>
      </c>
      <c r="J21" s="49">
        <f>I21+'Basic Price Adjustment'!E45</f>
        <v>78.39911599999999</v>
      </c>
      <c r="K21" s="49">
        <v>82</v>
      </c>
      <c r="L21" s="49">
        <f>K21+'Basic Price Adjustment'!E45</f>
        <v>74.39911599999999</v>
      </c>
      <c r="M21" s="49">
        <v>82</v>
      </c>
      <c r="N21" s="49">
        <f>M21+'Basic Price Adjustment'!E45</f>
        <v>74.39911599999999</v>
      </c>
    </row>
    <row r="22" spans="1:14" ht="15.75" thickBot="1">
      <c r="A22" s="53" t="s">
        <v>64</v>
      </c>
      <c r="B22" s="54" t="s">
        <v>38</v>
      </c>
      <c r="C22" s="52">
        <v>68.92</v>
      </c>
      <c r="D22" s="52">
        <f>C22+'Basic Price Adjustment'!E46</f>
        <v>62.877116</v>
      </c>
      <c r="E22" s="52">
        <v>67.55</v>
      </c>
      <c r="F22" s="52">
        <f>E22+'Basic Price Adjustment'!E46</f>
        <v>61.507115999999996</v>
      </c>
      <c r="G22" s="52">
        <v>77</v>
      </c>
      <c r="H22" s="52">
        <f>G22+'Basic Price Adjustment'!E46</f>
        <v>70.957116</v>
      </c>
      <c r="I22" s="52">
        <v>66.75</v>
      </c>
      <c r="J22" s="52">
        <f>I22+'Basic Price Adjustment'!E46</f>
        <v>60.707116</v>
      </c>
      <c r="K22" s="52">
        <v>68</v>
      </c>
      <c r="L22" s="52">
        <f>K22+'Basic Price Adjustment'!E46</f>
        <v>61.957116</v>
      </c>
      <c r="M22" s="52">
        <v>68</v>
      </c>
      <c r="N22" s="52">
        <f>M22+'Basic Price Adjustment'!E46</f>
        <v>61.957116</v>
      </c>
    </row>
    <row r="25" ht="15">
      <c r="C25" s="86"/>
    </row>
    <row r="26" ht="15">
      <c r="C26" s="86"/>
    </row>
    <row r="27" ht="15">
      <c r="C27" s="86"/>
    </row>
    <row r="28" ht="15">
      <c r="C28" s="86"/>
    </row>
    <row r="29" ht="15">
      <c r="C29" s="86"/>
    </row>
    <row r="30" ht="15">
      <c r="C30" s="86"/>
    </row>
    <row r="31" ht="15">
      <c r="C31" s="86"/>
    </row>
    <row r="32" spans="3:9" ht="15">
      <c r="C32" s="86"/>
      <c r="D32" s="86"/>
      <c r="E32" s="86"/>
      <c r="F32" s="86"/>
      <c r="G32" s="86"/>
      <c r="H32" s="86"/>
      <c r="I32" s="86"/>
    </row>
    <row r="33" spans="3:9" ht="15">
      <c r="C33" s="86"/>
      <c r="D33" s="86"/>
      <c r="E33" s="86"/>
      <c r="F33" s="86"/>
      <c r="G33" s="86"/>
      <c r="H33" s="86"/>
      <c r="I33" s="86"/>
    </row>
    <row r="34" spans="3:9" ht="15">
      <c r="C34" s="86"/>
      <c r="D34" s="86"/>
      <c r="E34" s="86"/>
      <c r="F34" s="86"/>
      <c r="G34" s="86"/>
      <c r="H34" s="86"/>
      <c r="I34" s="86"/>
    </row>
    <row r="35" spans="3:9" ht="15">
      <c r="C35" s="86"/>
      <c r="D35" s="86"/>
      <c r="E35" s="86"/>
      <c r="F35" s="86"/>
      <c r="G35" s="86"/>
      <c r="H35" s="86"/>
      <c r="I35" s="86"/>
    </row>
    <row r="36" spans="3:9" ht="15">
      <c r="C36" s="86"/>
      <c r="D36" s="86"/>
      <c r="E36" s="86"/>
      <c r="F36" s="86"/>
      <c r="G36" s="86"/>
      <c r="H36" s="86"/>
      <c r="I36" s="86"/>
    </row>
    <row r="37" spans="3:9" ht="15">
      <c r="C37" s="86"/>
      <c r="D37" s="86"/>
      <c r="E37" s="86"/>
      <c r="F37" s="86"/>
      <c r="G37" s="86"/>
      <c r="H37" s="86"/>
      <c r="I37" s="86"/>
    </row>
    <row r="38" spans="3:9" ht="15">
      <c r="C38" s="86"/>
      <c r="D38" s="86"/>
      <c r="E38" s="86"/>
      <c r="F38" s="86"/>
      <c r="G38" s="86"/>
      <c r="H38" s="86"/>
      <c r="I38" s="86"/>
    </row>
    <row r="39" spans="3:9" ht="15">
      <c r="C39" s="86"/>
      <c r="D39" s="86"/>
      <c r="E39" s="86"/>
      <c r="F39" s="86"/>
      <c r="G39" s="86"/>
      <c r="H39" s="86"/>
      <c r="I39" s="86"/>
    </row>
    <row r="40" spans="3:9" ht="15">
      <c r="C40" s="86"/>
      <c r="D40" s="86"/>
      <c r="E40" s="86"/>
      <c r="F40" s="86"/>
      <c r="G40" s="86"/>
      <c r="H40" s="86"/>
      <c r="I40" s="86"/>
    </row>
    <row r="41" spans="4:9" ht="15">
      <c r="D41" s="86"/>
      <c r="E41" s="86"/>
      <c r="F41" s="86"/>
      <c r="G41" s="86"/>
      <c r="H41" s="86"/>
      <c r="I41" s="86"/>
    </row>
    <row r="42" spans="4:9" ht="15">
      <c r="D42" s="86"/>
      <c r="E42" s="86"/>
      <c r="F42" s="86"/>
      <c r="G42" s="86"/>
      <c r="H42" s="86"/>
      <c r="I42" s="86"/>
    </row>
    <row r="43" spans="4:9" ht="15">
      <c r="D43" s="86"/>
      <c r="E43" s="86"/>
      <c r="F43" s="86"/>
      <c r="G43" s="86"/>
      <c r="H43" s="86"/>
      <c r="I43" s="86"/>
    </row>
    <row r="44" spans="4:9" ht="15">
      <c r="D44" s="86"/>
      <c r="E44" s="86"/>
      <c r="F44" s="86"/>
      <c r="G44" s="86"/>
      <c r="H44" s="86"/>
      <c r="I44" s="86"/>
    </row>
    <row r="45" spans="4:9" ht="15">
      <c r="D45" s="86"/>
      <c r="E45" s="86"/>
      <c r="F45" s="86"/>
      <c r="G45" s="86"/>
      <c r="H45" s="86"/>
      <c r="I45" s="86"/>
    </row>
    <row r="46" spans="4:9" ht="15">
      <c r="D46" s="86"/>
      <c r="E46" s="86"/>
      <c r="F46" s="86"/>
      <c r="G46" s="86"/>
      <c r="H46" s="86"/>
      <c r="I46" s="86"/>
    </row>
    <row r="47" spans="4:9" ht="15">
      <c r="D47" s="86"/>
      <c r="E47" s="86"/>
      <c r="F47" s="86"/>
      <c r="G47" s="86"/>
      <c r="H47" s="86"/>
      <c r="I47" s="86"/>
    </row>
  </sheetData>
  <sheetProtection/>
  <mergeCells count="18"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I3:J3"/>
    <mergeCell ref="K3:L3"/>
    <mergeCell ref="M3:N3"/>
    <mergeCell ref="C3:D3"/>
    <mergeCell ref="E3:F3"/>
    <mergeCell ref="G3:H3"/>
  </mergeCells>
  <printOptions horizontalCentered="1" verticalCentered="1"/>
  <pageMargins left="0.25" right="0.25" top="0.75" bottom="0.7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7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A1" sqref="A1"/>
    </sheetView>
  </sheetViews>
  <sheetFormatPr defaultColWidth="9.140625" defaultRowHeight="12.75"/>
  <cols>
    <col min="1" max="1" width="5.28125" style="1" bestFit="1" customWidth="1"/>
    <col min="2" max="2" width="34.28125" style="1" bestFit="1" customWidth="1"/>
    <col min="3" max="3" width="9.28125" style="1" customWidth="1"/>
    <col min="4" max="4" width="11.140625" style="1" customWidth="1"/>
    <col min="5" max="5" width="9.7109375" style="1" customWidth="1"/>
    <col min="6" max="6" width="11.8515625" style="1" customWidth="1"/>
    <col min="7" max="7" width="8.8515625" style="1" customWidth="1"/>
    <col min="8" max="8" width="10.7109375" style="1" customWidth="1"/>
    <col min="9" max="9" width="12.00390625" style="1" customWidth="1"/>
    <col min="10" max="10" width="13.421875" style="1" customWidth="1"/>
    <col min="11" max="11" width="12.00390625" style="1" customWidth="1"/>
    <col min="12" max="12" width="12.28125" style="1" customWidth="1"/>
    <col min="13" max="13" width="9.7109375" style="1" customWidth="1"/>
    <col min="14" max="14" width="9.8515625" style="1" bestFit="1" customWidth="1"/>
    <col min="15" max="15" width="10.28125" style="1" customWidth="1"/>
    <col min="16" max="16" width="9.8515625" style="1" bestFit="1" customWidth="1"/>
    <col min="17" max="17" width="8.28125" style="1" bestFit="1" customWidth="1"/>
    <col min="18" max="18" width="9.8515625" style="1" bestFit="1" customWidth="1"/>
    <col min="19" max="19" width="8.28125" style="1" bestFit="1" customWidth="1"/>
    <col min="20" max="20" width="9.8515625" style="1" bestFit="1" customWidth="1"/>
    <col min="21" max="21" width="8.28125" style="1" bestFit="1" customWidth="1"/>
    <col min="22" max="22" width="9.8515625" style="1" bestFit="1" customWidth="1"/>
    <col min="23" max="23" width="9.421875" style="1" customWidth="1"/>
    <col min="24" max="24" width="11.57421875" style="1" customWidth="1"/>
    <col min="25" max="16384" width="9.140625" style="1" customWidth="1"/>
  </cols>
  <sheetData>
    <row r="2" s="2" customFormat="1" ht="13.5" thickBot="1"/>
    <row r="3" spans="1:24" ht="50.25" customHeight="1" thickBot="1">
      <c r="A3" s="55" t="s">
        <v>47</v>
      </c>
      <c r="B3" s="56" t="s">
        <v>48</v>
      </c>
      <c r="C3" s="103" t="s">
        <v>154</v>
      </c>
      <c r="D3" s="102"/>
      <c r="E3" s="101" t="s">
        <v>95</v>
      </c>
      <c r="F3" s="102"/>
      <c r="G3" s="101" t="s">
        <v>86</v>
      </c>
      <c r="H3" s="102"/>
      <c r="I3" s="101" t="s">
        <v>104</v>
      </c>
      <c r="J3" s="102"/>
      <c r="K3" s="101" t="s">
        <v>105</v>
      </c>
      <c r="L3" s="102"/>
      <c r="M3" s="101" t="s">
        <v>106</v>
      </c>
      <c r="N3" s="102"/>
      <c r="O3" s="101" t="s">
        <v>44</v>
      </c>
      <c r="P3" s="102"/>
      <c r="Q3" s="101" t="s">
        <v>71</v>
      </c>
      <c r="R3" s="102"/>
      <c r="S3" s="104" t="s">
        <v>167</v>
      </c>
      <c r="T3" s="105"/>
      <c r="U3" s="101" t="s">
        <v>84</v>
      </c>
      <c r="V3" s="102"/>
      <c r="W3" s="101" t="s">
        <v>96</v>
      </c>
      <c r="X3" s="102"/>
    </row>
    <row r="4" spans="1:24" ht="15.75" thickBot="1">
      <c r="A4" s="57"/>
      <c r="B4" s="57"/>
      <c r="C4" s="57" t="s">
        <v>42</v>
      </c>
      <c r="D4" s="57" t="s">
        <v>43</v>
      </c>
      <c r="E4" s="57" t="s">
        <v>42</v>
      </c>
      <c r="F4" s="57" t="s">
        <v>43</v>
      </c>
      <c r="G4" s="57" t="s">
        <v>42</v>
      </c>
      <c r="H4" s="57" t="s">
        <v>43</v>
      </c>
      <c r="I4" s="57" t="s">
        <v>42</v>
      </c>
      <c r="J4" s="57" t="s">
        <v>43</v>
      </c>
      <c r="K4" s="57" t="s">
        <v>42</v>
      </c>
      <c r="L4" s="57" t="s">
        <v>43</v>
      </c>
      <c r="M4" s="57" t="s">
        <v>42</v>
      </c>
      <c r="N4" s="57" t="s">
        <v>43</v>
      </c>
      <c r="O4" s="57" t="s">
        <v>42</v>
      </c>
      <c r="P4" s="57" t="s">
        <v>43</v>
      </c>
      <c r="Q4" s="57" t="s">
        <v>42</v>
      </c>
      <c r="R4" s="57" t="s">
        <v>43</v>
      </c>
      <c r="S4" s="57" t="s">
        <v>42</v>
      </c>
      <c r="T4" s="57" t="s">
        <v>43</v>
      </c>
      <c r="U4" s="57" t="s">
        <v>42</v>
      </c>
      <c r="V4" s="57" t="s">
        <v>43</v>
      </c>
      <c r="W4" s="57" t="s">
        <v>42</v>
      </c>
      <c r="X4" s="57" t="s">
        <v>43</v>
      </c>
    </row>
    <row r="5" spans="1:24" s="25" customFormat="1" ht="15">
      <c r="A5" s="37" t="s">
        <v>133</v>
      </c>
      <c r="B5" s="38" t="s">
        <v>134</v>
      </c>
      <c r="C5" s="95" t="s">
        <v>150</v>
      </c>
      <c r="D5" s="96"/>
      <c r="E5" s="95" t="s">
        <v>157</v>
      </c>
      <c r="F5" s="96"/>
      <c r="G5" s="95" t="s">
        <v>160</v>
      </c>
      <c r="H5" s="96"/>
      <c r="I5" s="95" t="s">
        <v>214</v>
      </c>
      <c r="J5" s="96"/>
      <c r="K5" s="95" t="s">
        <v>163</v>
      </c>
      <c r="L5" s="96"/>
      <c r="M5" s="95" t="s">
        <v>166</v>
      </c>
      <c r="N5" s="96"/>
      <c r="O5" s="95" t="s">
        <v>138</v>
      </c>
      <c r="P5" s="96"/>
      <c r="Q5" s="95" t="s">
        <v>146</v>
      </c>
      <c r="R5" s="96"/>
      <c r="S5" s="95" t="s">
        <v>168</v>
      </c>
      <c r="T5" s="96"/>
      <c r="U5" s="95" t="s">
        <v>140</v>
      </c>
      <c r="V5" s="96"/>
      <c r="W5" s="95" t="s">
        <v>155</v>
      </c>
      <c r="X5" s="96"/>
    </row>
    <row r="6" spans="1:24" s="25" customFormat="1" ht="15.75" thickBot="1">
      <c r="A6" s="40"/>
      <c r="B6" s="41"/>
      <c r="C6" s="97" t="s">
        <v>136</v>
      </c>
      <c r="D6" s="98"/>
      <c r="E6" s="97" t="s">
        <v>158</v>
      </c>
      <c r="F6" s="98"/>
      <c r="G6" s="97" t="s">
        <v>161</v>
      </c>
      <c r="H6" s="98"/>
      <c r="I6" s="97" t="s">
        <v>162</v>
      </c>
      <c r="J6" s="98"/>
      <c r="K6" s="97" t="s">
        <v>164</v>
      </c>
      <c r="L6" s="98"/>
      <c r="M6" s="97" t="s">
        <v>165</v>
      </c>
      <c r="N6" s="98"/>
      <c r="O6" s="97" t="s">
        <v>139</v>
      </c>
      <c r="P6" s="98"/>
      <c r="Q6" s="97" t="s">
        <v>147</v>
      </c>
      <c r="R6" s="98"/>
      <c r="S6" s="97" t="s">
        <v>143</v>
      </c>
      <c r="T6" s="98"/>
      <c r="U6" s="97" t="s">
        <v>141</v>
      </c>
      <c r="V6" s="98"/>
      <c r="W6" s="97" t="s">
        <v>156</v>
      </c>
      <c r="X6" s="98"/>
    </row>
    <row r="7" spans="1:24" ht="15.75" thickBot="1">
      <c r="A7" s="47" t="s">
        <v>49</v>
      </c>
      <c r="B7" s="48" t="s">
        <v>23</v>
      </c>
      <c r="C7" s="49">
        <v>62.96</v>
      </c>
      <c r="D7" s="49">
        <f>C7+'Basic Price Adjustment'!E31</f>
        <v>58.393116</v>
      </c>
      <c r="E7" s="49">
        <v>56.75</v>
      </c>
      <c r="F7" s="49">
        <f>E7+'Basic Price Adjustment'!E31</f>
        <v>52.183116</v>
      </c>
      <c r="G7" s="49">
        <v>51.7</v>
      </c>
      <c r="H7" s="49">
        <f>G7+'Basic Price Adjustment'!E31</f>
        <v>47.133116</v>
      </c>
      <c r="I7" s="49">
        <v>58.65</v>
      </c>
      <c r="J7" s="49">
        <f>I7+'Basic Price Adjustment'!E31</f>
        <v>54.083116</v>
      </c>
      <c r="K7" s="49">
        <v>55.1</v>
      </c>
      <c r="L7" s="49">
        <f>K7+'Basic Price Adjustment'!E31</f>
        <v>50.533116</v>
      </c>
      <c r="M7" s="49">
        <v>58</v>
      </c>
      <c r="N7" s="49">
        <f>M7+'Basic Price Adjustment'!E31</f>
        <v>53.433116</v>
      </c>
      <c r="O7" s="49">
        <v>55.2</v>
      </c>
      <c r="P7" s="49">
        <f>O7+'Basic Price Adjustment'!E31</f>
        <v>50.633116</v>
      </c>
      <c r="Q7" s="49">
        <v>60</v>
      </c>
      <c r="R7" s="49">
        <f>Q7+'Basic Price Adjustment'!E31</f>
        <v>55.433116</v>
      </c>
      <c r="S7" s="49"/>
      <c r="T7" s="49"/>
      <c r="U7" s="49">
        <v>63</v>
      </c>
      <c r="V7" s="49">
        <f>U7+'Basic Price Adjustment'!E31</f>
        <v>58.433116</v>
      </c>
      <c r="W7" s="49">
        <v>61</v>
      </c>
      <c r="X7" s="49">
        <f>W7+'Basic Price Adjustment'!E31</f>
        <v>56.433116</v>
      </c>
    </row>
    <row r="8" spans="1:24" ht="15.75" thickBot="1">
      <c r="A8" s="50" t="s">
        <v>50</v>
      </c>
      <c r="B8" s="51" t="s">
        <v>24</v>
      </c>
      <c r="C8" s="52">
        <v>64.8</v>
      </c>
      <c r="D8" s="52">
        <f>C8+'Basic Price Adjustment'!E32</f>
        <v>60.069115999999994</v>
      </c>
      <c r="E8" s="52">
        <v>58.75</v>
      </c>
      <c r="F8" s="52">
        <f>E8+'Basic Price Adjustment'!E32</f>
        <v>54.019116</v>
      </c>
      <c r="G8" s="52">
        <v>53.4</v>
      </c>
      <c r="H8" s="52">
        <f>G8+'Basic Price Adjustment'!E32</f>
        <v>48.669115999999995</v>
      </c>
      <c r="I8" s="52">
        <v>58.65</v>
      </c>
      <c r="J8" s="52">
        <f>I8+'Basic Price Adjustment'!E32</f>
        <v>53.919115999999995</v>
      </c>
      <c r="K8" s="52">
        <v>57.5</v>
      </c>
      <c r="L8" s="52">
        <f>K8+'Basic Price Adjustment'!E32</f>
        <v>52.769116</v>
      </c>
      <c r="M8" s="52">
        <v>60</v>
      </c>
      <c r="N8" s="52">
        <f>M8+'Basic Price Adjustment'!E32</f>
        <v>55.269116</v>
      </c>
      <c r="O8" s="52">
        <v>56.4</v>
      </c>
      <c r="P8" s="52">
        <f>O8+'Basic Price Adjustment'!E32</f>
        <v>51.669115999999995</v>
      </c>
      <c r="Q8" s="52">
        <v>62</v>
      </c>
      <c r="R8" s="52">
        <f>Q8+'Basic Price Adjustment'!E32</f>
        <v>57.269116</v>
      </c>
      <c r="S8" s="52"/>
      <c r="T8" s="52"/>
      <c r="U8" s="52">
        <v>65</v>
      </c>
      <c r="V8" s="52">
        <f>U8+'Basic Price Adjustment'!E32</f>
        <v>60.269116</v>
      </c>
      <c r="W8" s="52">
        <v>62</v>
      </c>
      <c r="X8" s="52">
        <f>W8+'Basic Price Adjustment'!E32</f>
        <v>57.269116</v>
      </c>
    </row>
    <row r="9" spans="1:24" ht="15.75" thickBot="1">
      <c r="A9" s="47" t="s">
        <v>51</v>
      </c>
      <c r="B9" s="48" t="s">
        <v>25</v>
      </c>
      <c r="C9" s="49">
        <v>64.88</v>
      </c>
      <c r="D9" s="49">
        <f>C9+'Basic Price Adjustment'!E33</f>
        <v>59.41111599999999</v>
      </c>
      <c r="E9" s="49">
        <v>61.25</v>
      </c>
      <c r="F9" s="49">
        <f>E9+'Basic Price Adjustment'!E33</f>
        <v>55.781116</v>
      </c>
      <c r="G9" s="49">
        <v>57.4</v>
      </c>
      <c r="H9" s="49">
        <f>G9+'Basic Price Adjustment'!E33</f>
        <v>51.931115999999996</v>
      </c>
      <c r="I9" s="49">
        <v>64.1</v>
      </c>
      <c r="J9" s="49">
        <f>I9+'Basic Price Adjustment'!E33</f>
        <v>58.63111599999999</v>
      </c>
      <c r="K9" s="49">
        <v>61.25</v>
      </c>
      <c r="L9" s="49">
        <f>K9+'Basic Price Adjustment'!E33</f>
        <v>55.781116</v>
      </c>
      <c r="M9" s="49">
        <v>62</v>
      </c>
      <c r="N9" s="49">
        <f>M9+'Basic Price Adjustment'!E33</f>
        <v>56.531116</v>
      </c>
      <c r="O9" s="49">
        <v>61.9</v>
      </c>
      <c r="P9" s="49">
        <f>O9+'Basic Price Adjustment'!E33</f>
        <v>56.431115999999996</v>
      </c>
      <c r="Q9" s="49">
        <v>66</v>
      </c>
      <c r="R9" s="49">
        <f>Q9+'Basic Price Adjustment'!E33</f>
        <v>60.531116</v>
      </c>
      <c r="S9" s="49">
        <v>65</v>
      </c>
      <c r="T9" s="49">
        <f>S9+'Basic Price Adjustment'!E33</f>
        <v>59.531116</v>
      </c>
      <c r="U9" s="49">
        <v>68</v>
      </c>
      <c r="V9" s="49">
        <f>U9+'Basic Price Adjustment'!E33</f>
        <v>62.531116</v>
      </c>
      <c r="W9" s="49">
        <v>63</v>
      </c>
      <c r="X9" s="49">
        <f>W9+'Basic Price Adjustment'!E33</f>
        <v>57.531116</v>
      </c>
    </row>
    <row r="10" spans="1:24" ht="15.75" thickBot="1">
      <c r="A10" s="50" t="s">
        <v>52</v>
      </c>
      <c r="B10" s="51" t="s">
        <v>26</v>
      </c>
      <c r="C10" s="52">
        <v>64.88</v>
      </c>
      <c r="D10" s="52">
        <f>C10+'Basic Price Adjustment'!E34</f>
        <v>59.41111599999999</v>
      </c>
      <c r="E10" s="52">
        <v>61.25</v>
      </c>
      <c r="F10" s="52">
        <f>E10+'Basic Price Adjustment'!E34</f>
        <v>55.781116</v>
      </c>
      <c r="G10" s="52">
        <v>57.4</v>
      </c>
      <c r="H10" s="52">
        <f>G10+'Basic Price Adjustment'!E34</f>
        <v>51.931115999999996</v>
      </c>
      <c r="I10" s="52">
        <v>64.1</v>
      </c>
      <c r="J10" s="52">
        <f>I10+'Basic Price Adjustment'!E34</f>
        <v>58.63111599999999</v>
      </c>
      <c r="K10" s="52">
        <v>61.25</v>
      </c>
      <c r="L10" s="52">
        <f>K10+'Basic Price Adjustment'!E34</f>
        <v>55.781116</v>
      </c>
      <c r="M10" s="52">
        <v>62</v>
      </c>
      <c r="N10" s="52">
        <f>M10+'Basic Price Adjustment'!E34</f>
        <v>56.531116</v>
      </c>
      <c r="O10" s="52">
        <v>61.9</v>
      </c>
      <c r="P10" s="52">
        <f>O10+'Basic Price Adjustment'!E34</f>
        <v>56.431115999999996</v>
      </c>
      <c r="Q10" s="52">
        <v>66</v>
      </c>
      <c r="R10" s="52">
        <f>Q10+'Basic Price Adjustment'!E34</f>
        <v>60.531116</v>
      </c>
      <c r="S10" s="52"/>
      <c r="T10" s="52"/>
      <c r="U10" s="52">
        <v>68</v>
      </c>
      <c r="V10" s="52">
        <f>U10+'Basic Price Adjustment'!E34</f>
        <v>62.531116</v>
      </c>
      <c r="W10" s="52">
        <v>63</v>
      </c>
      <c r="X10" s="52">
        <f>W10+'Basic Price Adjustment'!E34</f>
        <v>57.531116</v>
      </c>
    </row>
    <row r="11" spans="1:24" ht="15.75" thickBot="1">
      <c r="A11" s="47" t="s">
        <v>53</v>
      </c>
      <c r="B11" s="48" t="s">
        <v>27</v>
      </c>
      <c r="C11" s="49">
        <v>65.3</v>
      </c>
      <c r="D11" s="49">
        <f>C11+'Basic Price Adjustment'!E35</f>
        <v>59.913115999999995</v>
      </c>
      <c r="E11" s="49">
        <v>61.25</v>
      </c>
      <c r="F11" s="49">
        <f>E11+'Basic Price Adjustment'!E35</f>
        <v>55.863116</v>
      </c>
      <c r="G11" s="49">
        <v>57.4</v>
      </c>
      <c r="H11" s="49">
        <f>G11+'Basic Price Adjustment'!E35</f>
        <v>52.013116</v>
      </c>
      <c r="I11" s="49">
        <v>64.1</v>
      </c>
      <c r="J11" s="49">
        <f>I11+'Basic Price Adjustment'!E35</f>
        <v>58.71311599999999</v>
      </c>
      <c r="K11" s="49">
        <v>61.25</v>
      </c>
      <c r="L11" s="49">
        <f>K11+'Basic Price Adjustment'!E35</f>
        <v>55.863116</v>
      </c>
      <c r="M11" s="49">
        <v>62</v>
      </c>
      <c r="N11" s="49">
        <f>M11+'Basic Price Adjustment'!E35</f>
        <v>56.613116</v>
      </c>
      <c r="O11" s="49">
        <v>61.9</v>
      </c>
      <c r="P11" s="49">
        <f>O11+'Basic Price Adjustment'!E35</f>
        <v>56.513116</v>
      </c>
      <c r="Q11" s="49">
        <v>66</v>
      </c>
      <c r="R11" s="49">
        <f>Q11+'Basic Price Adjustment'!E35</f>
        <v>60.613116</v>
      </c>
      <c r="S11" s="49"/>
      <c r="T11" s="49"/>
      <c r="U11" s="49">
        <v>68</v>
      </c>
      <c r="V11" s="49">
        <f>U11+'Basic Price Adjustment'!E35</f>
        <v>62.613116</v>
      </c>
      <c r="W11" s="49">
        <v>65</v>
      </c>
      <c r="X11" s="49">
        <f>W11+'Basic Price Adjustment'!E35</f>
        <v>59.613116</v>
      </c>
    </row>
    <row r="12" spans="1:24" ht="15.75" thickBot="1">
      <c r="A12" s="50" t="s">
        <v>54</v>
      </c>
      <c r="B12" s="51" t="s">
        <v>28</v>
      </c>
      <c r="C12" s="52">
        <v>68.8</v>
      </c>
      <c r="D12" s="52">
        <f>C12+'Basic Price Adjustment'!E36</f>
        <v>63.413115999999995</v>
      </c>
      <c r="E12" s="52">
        <v>65</v>
      </c>
      <c r="F12" s="52">
        <f>E12+'Basic Price Adjustment'!E36</f>
        <v>59.613116</v>
      </c>
      <c r="G12" s="52">
        <v>59.05</v>
      </c>
      <c r="H12" s="52">
        <f>G12+'Basic Price Adjustment'!E36</f>
        <v>53.663115999999995</v>
      </c>
      <c r="I12" s="52">
        <v>63.95</v>
      </c>
      <c r="J12" s="52">
        <f>I12+'Basic Price Adjustment'!E36</f>
        <v>58.563116</v>
      </c>
      <c r="K12" s="52">
        <v>63.5</v>
      </c>
      <c r="L12" s="52">
        <f>K12+'Basic Price Adjustment'!E36</f>
        <v>58.113116</v>
      </c>
      <c r="M12" s="52">
        <v>76</v>
      </c>
      <c r="N12" s="52">
        <f>M12+'Basic Price Adjustment'!E36</f>
        <v>70.613116</v>
      </c>
      <c r="O12" s="52">
        <v>75.54</v>
      </c>
      <c r="P12" s="52">
        <f>O12+'Basic Price Adjustment'!E36</f>
        <v>70.15311600000001</v>
      </c>
      <c r="Q12" s="52">
        <v>72</v>
      </c>
      <c r="R12" s="52">
        <f>Q12+'Basic Price Adjustment'!E36</f>
        <v>66.613116</v>
      </c>
      <c r="S12" s="52"/>
      <c r="T12" s="52"/>
      <c r="U12" s="52">
        <v>72</v>
      </c>
      <c r="V12" s="52">
        <f>U12+'Basic Price Adjustment'!E36</f>
        <v>66.613116</v>
      </c>
      <c r="W12" s="52">
        <v>75</v>
      </c>
      <c r="X12" s="52">
        <f>W12+'Basic Price Adjustment'!E36</f>
        <v>69.613116</v>
      </c>
    </row>
    <row r="13" spans="1:24" ht="15.75" thickBot="1">
      <c r="A13" s="47" t="s">
        <v>55</v>
      </c>
      <c r="B13" s="48" t="s">
        <v>29</v>
      </c>
      <c r="C13" s="49">
        <v>65.3</v>
      </c>
      <c r="D13" s="49">
        <f>C13+'Basic Price Adjustment'!E37</f>
        <v>59.913115999999995</v>
      </c>
      <c r="E13" s="49">
        <v>65</v>
      </c>
      <c r="F13" s="49">
        <f>E13+'Basic Price Adjustment'!E37</f>
        <v>59.613116</v>
      </c>
      <c r="G13" s="49">
        <v>57.85</v>
      </c>
      <c r="H13" s="49">
        <f>G13+'Basic Price Adjustment'!E37</f>
        <v>52.463116</v>
      </c>
      <c r="I13" s="49">
        <v>64.1</v>
      </c>
      <c r="J13" s="49">
        <f>I13+'Basic Price Adjustment'!E37</f>
        <v>58.71311599999999</v>
      </c>
      <c r="K13" s="49">
        <v>63.35</v>
      </c>
      <c r="L13" s="49">
        <f>K13+'Basic Price Adjustment'!E37</f>
        <v>57.963116</v>
      </c>
      <c r="M13" s="49">
        <v>62</v>
      </c>
      <c r="N13" s="49">
        <f>M13+'Basic Price Adjustment'!E37</f>
        <v>56.613116</v>
      </c>
      <c r="O13" s="49">
        <v>63.4</v>
      </c>
      <c r="P13" s="49">
        <f>O13+'Basic Price Adjustment'!E37</f>
        <v>58.013116</v>
      </c>
      <c r="Q13" s="49">
        <v>68</v>
      </c>
      <c r="R13" s="49">
        <f>Q13+'Basic Price Adjustment'!E37</f>
        <v>62.613116</v>
      </c>
      <c r="S13" s="49"/>
      <c r="T13" s="49"/>
      <c r="U13" s="49">
        <v>70</v>
      </c>
      <c r="V13" s="49">
        <f>U13+'Basic Price Adjustment'!E37</f>
        <v>64.613116</v>
      </c>
      <c r="W13" s="49">
        <v>65</v>
      </c>
      <c r="X13" s="49">
        <f>W13+'Basic Price Adjustment'!E37</f>
        <v>59.613116</v>
      </c>
    </row>
    <row r="14" spans="1:24" ht="15.75" thickBot="1">
      <c r="A14" s="50" t="s">
        <v>56</v>
      </c>
      <c r="B14" s="51" t="s">
        <v>30</v>
      </c>
      <c r="C14" s="52">
        <v>68.92</v>
      </c>
      <c r="D14" s="52">
        <f>C14+'Basic Price Adjustment'!E38</f>
        <v>62.877116</v>
      </c>
      <c r="E14" s="52">
        <v>65.75</v>
      </c>
      <c r="F14" s="52">
        <f>E14+'Basic Price Adjustment'!E38</f>
        <v>59.707116</v>
      </c>
      <c r="G14" s="52">
        <v>62.35</v>
      </c>
      <c r="H14" s="52">
        <f>G14+'Basic Price Adjustment'!E38</f>
        <v>56.307116</v>
      </c>
      <c r="I14" s="52">
        <v>69.55</v>
      </c>
      <c r="J14" s="52">
        <f>I14+'Basic Price Adjustment'!E38</f>
        <v>63.507115999999996</v>
      </c>
      <c r="K14" s="52">
        <v>65.6</v>
      </c>
      <c r="L14" s="52">
        <f>K14+'Basic Price Adjustment'!E38</f>
        <v>59.55711599999999</v>
      </c>
      <c r="M14" s="52">
        <v>66</v>
      </c>
      <c r="N14" s="52">
        <f>M14+'Basic Price Adjustment'!E38</f>
        <v>59.957116</v>
      </c>
      <c r="O14" s="52">
        <v>61.65</v>
      </c>
      <c r="P14" s="52">
        <f>O14+'Basic Price Adjustment'!E38</f>
        <v>55.607116</v>
      </c>
      <c r="Q14" s="52">
        <v>68</v>
      </c>
      <c r="R14" s="52">
        <f>Q14+'Basic Price Adjustment'!E38</f>
        <v>61.957116</v>
      </c>
      <c r="S14" s="52">
        <v>69</v>
      </c>
      <c r="T14" s="52">
        <f>S14+'Basic Price Adjustment'!E38</f>
        <v>62.957116</v>
      </c>
      <c r="U14" s="52">
        <v>70</v>
      </c>
      <c r="V14" s="52">
        <f>U14+'Basic Price Adjustment'!E38</f>
        <v>63.957116</v>
      </c>
      <c r="W14" s="52">
        <v>66</v>
      </c>
      <c r="X14" s="52">
        <f>W14+'Basic Price Adjustment'!E38</f>
        <v>59.957116</v>
      </c>
    </row>
    <row r="15" spans="1:24" ht="15.75" thickBot="1">
      <c r="A15" s="47" t="s">
        <v>57</v>
      </c>
      <c r="B15" s="48" t="s">
        <v>31</v>
      </c>
      <c r="C15" s="49">
        <v>76.69</v>
      </c>
      <c r="D15" s="49">
        <f>C15+'Basic Price Adjustment'!E39</f>
        <v>70.401116</v>
      </c>
      <c r="E15" s="49">
        <v>70.5</v>
      </c>
      <c r="F15" s="49">
        <f>E15+'Basic Price Adjustment'!E39</f>
        <v>64.211116</v>
      </c>
      <c r="G15" s="49">
        <v>65.1</v>
      </c>
      <c r="H15" s="49">
        <f>G15+'Basic Price Adjustment'!E39</f>
        <v>58.81111599999999</v>
      </c>
      <c r="I15" s="49">
        <v>73.35</v>
      </c>
      <c r="J15" s="49">
        <f>I15+'Basic Price Adjustment'!E39</f>
        <v>67.061116</v>
      </c>
      <c r="K15" s="49">
        <v>69.6</v>
      </c>
      <c r="L15" s="49">
        <f>K15+'Basic Price Adjustment'!E39</f>
        <v>63.31111599999999</v>
      </c>
      <c r="M15" s="49">
        <v>73</v>
      </c>
      <c r="N15" s="49">
        <f>M15+'Basic Price Adjustment'!E39</f>
        <v>66.711116</v>
      </c>
      <c r="O15" s="49">
        <v>66.4</v>
      </c>
      <c r="P15" s="49">
        <f>O15+'Basic Price Adjustment'!E39</f>
        <v>60.111116</v>
      </c>
      <c r="Q15" s="49">
        <v>74</v>
      </c>
      <c r="R15" s="49">
        <f>Q15+'Basic Price Adjustment'!E39</f>
        <v>67.711116</v>
      </c>
      <c r="S15" s="49"/>
      <c r="T15" s="49"/>
      <c r="U15" s="49">
        <v>76</v>
      </c>
      <c r="V15" s="49">
        <f>U15+'Basic Price Adjustment'!E39</f>
        <v>69.711116</v>
      </c>
      <c r="W15" s="49">
        <v>73</v>
      </c>
      <c r="X15" s="49">
        <f>W15+'Basic Price Adjustment'!E39</f>
        <v>66.711116</v>
      </c>
    </row>
    <row r="16" spans="1:24" ht="15.75" thickBot="1">
      <c r="A16" s="50" t="s">
        <v>58</v>
      </c>
      <c r="B16" s="51" t="s">
        <v>32</v>
      </c>
      <c r="C16" s="52">
        <v>68.92</v>
      </c>
      <c r="D16" s="52">
        <f>C16+'Basic Price Adjustment'!E40</f>
        <v>62.877116</v>
      </c>
      <c r="E16" s="52">
        <v>65.75</v>
      </c>
      <c r="F16" s="52">
        <f>E16+'Basic Price Adjustment'!E40</f>
        <v>59.707116</v>
      </c>
      <c r="G16" s="52">
        <v>62.35</v>
      </c>
      <c r="H16" s="52">
        <f>G16+'Basic Price Adjustment'!E40</f>
        <v>56.307116</v>
      </c>
      <c r="I16" s="52">
        <v>69.55</v>
      </c>
      <c r="J16" s="52">
        <f>I16+'Basic Price Adjustment'!E40</f>
        <v>63.507115999999996</v>
      </c>
      <c r="K16" s="52">
        <v>65.6</v>
      </c>
      <c r="L16" s="52">
        <f>K16+'Basic Price Adjustment'!E40</f>
        <v>59.55711599999999</v>
      </c>
      <c r="M16" s="52">
        <v>66</v>
      </c>
      <c r="N16" s="52">
        <f>M16+'Basic Price Adjustment'!E40</f>
        <v>59.957116</v>
      </c>
      <c r="O16" s="52">
        <v>61.65</v>
      </c>
      <c r="P16" s="52">
        <f>O16+'Basic Price Adjustment'!E40</f>
        <v>55.607116</v>
      </c>
      <c r="Q16" s="52">
        <v>68</v>
      </c>
      <c r="R16" s="52">
        <f>Q16+'Basic Price Adjustment'!E40</f>
        <v>61.957116</v>
      </c>
      <c r="S16" s="52">
        <v>69</v>
      </c>
      <c r="T16" s="52">
        <f>S16+'Basic Price Adjustment'!E40</f>
        <v>62.957116</v>
      </c>
      <c r="U16" s="52">
        <v>70</v>
      </c>
      <c r="V16" s="52">
        <f>U16+'Basic Price Adjustment'!E40</f>
        <v>63.957116</v>
      </c>
      <c r="W16" s="52">
        <v>66</v>
      </c>
      <c r="X16" s="52">
        <f>W16+'Basic Price Adjustment'!E40</f>
        <v>59.957116</v>
      </c>
    </row>
    <row r="17" spans="1:24" ht="15.75" thickBot="1">
      <c r="A17" s="47" t="s">
        <v>59</v>
      </c>
      <c r="B17" s="48" t="s">
        <v>33</v>
      </c>
      <c r="C17" s="49">
        <v>74.69</v>
      </c>
      <c r="D17" s="49">
        <f>C17+'Basic Price Adjustment'!E41</f>
        <v>68.237116</v>
      </c>
      <c r="E17" s="49">
        <v>69.75</v>
      </c>
      <c r="F17" s="49">
        <f>E17+'Basic Price Adjustment'!E41</f>
        <v>63.297116</v>
      </c>
      <c r="G17" s="49">
        <v>66.5</v>
      </c>
      <c r="H17" s="49">
        <f>G17+'Basic Price Adjustment'!E41</f>
        <v>60.047116</v>
      </c>
      <c r="I17" s="49">
        <v>74.1</v>
      </c>
      <c r="J17" s="49">
        <f>I17+'Basic Price Adjustment'!E41</f>
        <v>67.647116</v>
      </c>
      <c r="K17" s="49">
        <v>69.4</v>
      </c>
      <c r="L17" s="49">
        <f>K17+'Basic Price Adjustment'!E41</f>
        <v>62.94711600000001</v>
      </c>
      <c r="M17" s="49">
        <v>70</v>
      </c>
      <c r="N17" s="49">
        <f>M17+'Basic Price Adjustment'!E41</f>
        <v>63.547116</v>
      </c>
      <c r="O17" s="49">
        <v>76.9</v>
      </c>
      <c r="P17" s="49">
        <f>O17+'Basic Price Adjustment'!E41</f>
        <v>70.44711600000001</v>
      </c>
      <c r="Q17" s="49">
        <v>72</v>
      </c>
      <c r="R17" s="49">
        <f>Q17+'Basic Price Adjustment'!E41</f>
        <v>65.547116</v>
      </c>
      <c r="S17" s="49"/>
      <c r="T17" s="49"/>
      <c r="U17" s="49">
        <v>74</v>
      </c>
      <c r="V17" s="49">
        <f>U17+'Basic Price Adjustment'!E41</f>
        <v>67.547116</v>
      </c>
      <c r="W17" s="49">
        <v>73</v>
      </c>
      <c r="X17" s="49">
        <f>W17+'Basic Price Adjustment'!E41</f>
        <v>66.547116</v>
      </c>
    </row>
    <row r="18" spans="1:24" ht="15.75" customHeight="1" thickBot="1">
      <c r="A18" s="50" t="s">
        <v>60</v>
      </c>
      <c r="B18" s="51" t="s">
        <v>34</v>
      </c>
      <c r="C18" s="52">
        <v>76.69</v>
      </c>
      <c r="D18" s="52">
        <f>C18+'Basic Price Adjustment'!E42</f>
        <v>69.08911599999999</v>
      </c>
      <c r="E18" s="52">
        <v>86.5</v>
      </c>
      <c r="F18" s="52">
        <f>E18+'Basic Price Adjustment'!E42</f>
        <v>78.89911599999999</v>
      </c>
      <c r="G18" s="52">
        <v>75.8</v>
      </c>
      <c r="H18" s="52">
        <f>G18+'Basic Price Adjustment'!E42</f>
        <v>68.199116</v>
      </c>
      <c r="I18" s="52">
        <v>87.9</v>
      </c>
      <c r="J18" s="52">
        <f>I18+'Basic Price Adjustment'!E42</f>
        <v>80.299116</v>
      </c>
      <c r="K18" s="52">
        <v>85.3</v>
      </c>
      <c r="L18" s="52">
        <f>K18+'Basic Price Adjustment'!E42</f>
        <v>77.699116</v>
      </c>
      <c r="M18" s="52">
        <v>76</v>
      </c>
      <c r="N18" s="52">
        <f>M18+'Basic Price Adjustment'!E42</f>
        <v>68.39911599999999</v>
      </c>
      <c r="O18" s="52">
        <v>81.6</v>
      </c>
      <c r="P18" s="52">
        <f>O18+'Basic Price Adjustment'!E42</f>
        <v>73.99911599999999</v>
      </c>
      <c r="Q18" s="52">
        <v>82</v>
      </c>
      <c r="R18" s="52">
        <f>Q18+'Basic Price Adjustment'!E42</f>
        <v>74.39911599999999</v>
      </c>
      <c r="S18" s="52"/>
      <c r="T18" s="52"/>
      <c r="U18" s="52">
        <v>88</v>
      </c>
      <c r="V18" s="52">
        <f>U18+'Basic Price Adjustment'!E42</f>
        <v>80.39911599999999</v>
      </c>
      <c r="W18" s="52">
        <v>77</v>
      </c>
      <c r="X18" s="52">
        <f>W18+'Basic Price Adjustment'!E42</f>
        <v>69.39911599999999</v>
      </c>
    </row>
    <row r="19" spans="1:24" ht="15.75" thickBot="1">
      <c r="A19" s="47" t="s">
        <v>61</v>
      </c>
      <c r="B19" s="48" t="s">
        <v>35</v>
      </c>
      <c r="C19" s="49">
        <v>80.69</v>
      </c>
      <c r="D19" s="49">
        <f>C19+'Basic Price Adjustment'!E43</f>
        <v>73.08911599999999</v>
      </c>
      <c r="E19" s="49">
        <v>87.5</v>
      </c>
      <c r="F19" s="49">
        <f>E19+'Basic Price Adjustment'!E43</f>
        <v>79.89911599999999</v>
      </c>
      <c r="G19" s="49">
        <v>76.7</v>
      </c>
      <c r="H19" s="49">
        <f>G19+'Basic Price Adjustment'!E43</f>
        <v>69.09911600000001</v>
      </c>
      <c r="I19" s="49">
        <v>88.4</v>
      </c>
      <c r="J19" s="49">
        <f>I19+'Basic Price Adjustment'!E43</f>
        <v>80.799116</v>
      </c>
      <c r="K19" s="49">
        <v>86.55</v>
      </c>
      <c r="L19" s="49">
        <f>K19+'Basic Price Adjustment'!E43</f>
        <v>78.949116</v>
      </c>
      <c r="M19" s="49">
        <v>78</v>
      </c>
      <c r="N19" s="49">
        <f>M19+'Basic Price Adjustment'!E43</f>
        <v>70.39911599999999</v>
      </c>
      <c r="O19" s="49">
        <v>86.7</v>
      </c>
      <c r="P19" s="49">
        <f>O19+'Basic Price Adjustment'!E43</f>
        <v>79.09911600000001</v>
      </c>
      <c r="Q19" s="49">
        <v>84</v>
      </c>
      <c r="R19" s="49">
        <f>Q19+'Basic Price Adjustment'!E43</f>
        <v>76.39911599999999</v>
      </c>
      <c r="S19" s="49"/>
      <c r="T19" s="49"/>
      <c r="U19" s="49">
        <v>91</v>
      </c>
      <c r="V19" s="49">
        <f>U19+'Basic Price Adjustment'!E43</f>
        <v>83.39911599999999</v>
      </c>
      <c r="W19" s="49">
        <v>77</v>
      </c>
      <c r="X19" s="49">
        <f>W19+'Basic Price Adjustment'!E43</f>
        <v>69.39911599999999</v>
      </c>
    </row>
    <row r="20" spans="1:24" ht="15.75" thickBot="1">
      <c r="A20" s="50" t="s">
        <v>62</v>
      </c>
      <c r="B20" s="51" t="s">
        <v>36</v>
      </c>
      <c r="C20" s="52">
        <v>70.79</v>
      </c>
      <c r="D20" s="52">
        <f>C20+'Basic Price Adjustment'!E44</f>
        <v>63.189116000000006</v>
      </c>
      <c r="E20" s="52">
        <v>79.5</v>
      </c>
      <c r="F20" s="52">
        <f>E20+'Basic Price Adjustment'!E44</f>
        <v>71.89911599999999</v>
      </c>
      <c r="G20" s="52">
        <v>75.8</v>
      </c>
      <c r="H20" s="52">
        <f>G20+'Basic Price Adjustment'!E44</f>
        <v>68.199116</v>
      </c>
      <c r="I20" s="52">
        <v>84.4</v>
      </c>
      <c r="J20" s="52">
        <f>I20+'Basic Price Adjustment'!E44</f>
        <v>76.799116</v>
      </c>
      <c r="K20" s="52">
        <v>79.45</v>
      </c>
      <c r="L20" s="52">
        <f>K20+'Basic Price Adjustment'!E44</f>
        <v>71.84911600000001</v>
      </c>
      <c r="M20" s="52">
        <v>75</v>
      </c>
      <c r="N20" s="52">
        <f>M20+'Basic Price Adjustment'!E44</f>
        <v>67.39911599999999</v>
      </c>
      <c r="O20" s="52">
        <v>75.4</v>
      </c>
      <c r="P20" s="52">
        <f>O20+'Basic Price Adjustment'!E44</f>
        <v>67.799116</v>
      </c>
      <c r="Q20" s="52">
        <v>80</v>
      </c>
      <c r="R20" s="52">
        <f>Q20+'Basic Price Adjustment'!E44</f>
        <v>72.39911599999999</v>
      </c>
      <c r="S20" s="52"/>
      <c r="T20" s="52"/>
      <c r="U20" s="52">
        <v>86</v>
      </c>
      <c r="V20" s="52">
        <f>U20+'Basic Price Adjustment'!E44</f>
        <v>78.39911599999999</v>
      </c>
      <c r="W20" s="52">
        <v>75</v>
      </c>
      <c r="X20" s="52">
        <f>W20+'Basic Price Adjustment'!E44</f>
        <v>67.39911599999999</v>
      </c>
    </row>
    <row r="21" spans="1:24" ht="15.75" customHeight="1" thickBot="1">
      <c r="A21" s="47" t="s">
        <v>63</v>
      </c>
      <c r="B21" s="48" t="s">
        <v>37</v>
      </c>
      <c r="C21" s="49">
        <v>74.69</v>
      </c>
      <c r="D21" s="49">
        <f>C21+'Basic Price Adjustment'!E45</f>
        <v>67.08911599999999</v>
      </c>
      <c r="E21" s="49">
        <v>87.5</v>
      </c>
      <c r="F21" s="49">
        <f>E21+'Basic Price Adjustment'!E45</f>
        <v>79.89911599999999</v>
      </c>
      <c r="G21" s="49">
        <v>76.4</v>
      </c>
      <c r="H21" s="49">
        <f>G21+'Basic Price Adjustment'!E45</f>
        <v>68.799116</v>
      </c>
      <c r="I21" s="49">
        <v>85.05</v>
      </c>
      <c r="J21" s="49">
        <f>I21+'Basic Price Adjustment'!E45</f>
        <v>77.449116</v>
      </c>
      <c r="K21" s="49">
        <v>86.05</v>
      </c>
      <c r="L21" s="49">
        <f>K21+'Basic Price Adjustment'!E45</f>
        <v>78.449116</v>
      </c>
      <c r="M21" s="49">
        <v>80</v>
      </c>
      <c r="N21" s="49">
        <f>M21+'Basic Price Adjustment'!E45</f>
        <v>72.39911599999999</v>
      </c>
      <c r="O21" s="49">
        <v>89.4</v>
      </c>
      <c r="P21" s="49">
        <f>O21+'Basic Price Adjustment'!E45</f>
        <v>81.799116</v>
      </c>
      <c r="Q21" s="49">
        <v>82</v>
      </c>
      <c r="R21" s="49">
        <f>Q21+'Basic Price Adjustment'!E45</f>
        <v>74.39911599999999</v>
      </c>
      <c r="S21" s="49"/>
      <c r="T21" s="49"/>
      <c r="U21" s="49">
        <v>89</v>
      </c>
      <c r="V21" s="49">
        <f>U21+'Basic Price Adjustment'!E45</f>
        <v>81.39911599999999</v>
      </c>
      <c r="W21" s="49">
        <v>75</v>
      </c>
      <c r="X21" s="49">
        <f>W21+'Basic Price Adjustment'!E45</f>
        <v>67.39911599999999</v>
      </c>
    </row>
    <row r="22" spans="1:24" ht="15.75" customHeight="1" thickBot="1">
      <c r="A22" s="53" t="s">
        <v>64</v>
      </c>
      <c r="B22" s="54" t="s">
        <v>38</v>
      </c>
      <c r="C22" s="52">
        <v>68.92</v>
      </c>
      <c r="D22" s="52">
        <f>C22+'Basic Price Adjustment'!E46</f>
        <v>62.877116</v>
      </c>
      <c r="E22" s="52">
        <v>65</v>
      </c>
      <c r="F22" s="52">
        <f>E22+'Basic Price Adjustment'!E46</f>
        <v>58.957116</v>
      </c>
      <c r="G22" s="52">
        <v>62.35</v>
      </c>
      <c r="H22" s="52">
        <f>G22+'Basic Price Adjustment'!E46</f>
        <v>56.307116</v>
      </c>
      <c r="I22" s="52">
        <v>69.55</v>
      </c>
      <c r="J22" s="52">
        <f>I22+'Basic Price Adjustment'!E46</f>
        <v>63.507115999999996</v>
      </c>
      <c r="K22" s="52">
        <v>65.6</v>
      </c>
      <c r="L22" s="52">
        <f>K22+'Basic Price Adjustment'!E46</f>
        <v>59.55711599999999</v>
      </c>
      <c r="M22" s="52">
        <v>66</v>
      </c>
      <c r="N22" s="52">
        <f>M22+'Basic Price Adjustment'!E46</f>
        <v>59.957116</v>
      </c>
      <c r="O22" s="52">
        <v>61.65</v>
      </c>
      <c r="P22" s="52">
        <f>O22+'Basic Price Adjustment'!E46</f>
        <v>55.607116</v>
      </c>
      <c r="Q22" s="52">
        <v>68</v>
      </c>
      <c r="R22" s="52">
        <f>Q22+'Basic Price Adjustment'!E46</f>
        <v>61.957116</v>
      </c>
      <c r="S22" s="52">
        <v>69</v>
      </c>
      <c r="T22" s="52">
        <f>S22+'Basic Price Adjustment'!E46</f>
        <v>62.957116</v>
      </c>
      <c r="U22" s="52">
        <v>70</v>
      </c>
      <c r="V22" s="52">
        <f>U22+'Basic Price Adjustment'!E46</f>
        <v>63.957116</v>
      </c>
      <c r="W22" s="52">
        <v>68</v>
      </c>
      <c r="X22" s="52">
        <f>W22+'Basic Price Adjustment'!E46</f>
        <v>61.957116</v>
      </c>
    </row>
    <row r="32" spans="3:16" ht="12.7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3:16" ht="12.7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3:16" ht="12.7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2.7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3:16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3:16" ht="12.7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3:16" ht="12.7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3:16" ht="12.7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3:16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3:16" ht="12.7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3:16" ht="12.7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3:16" ht="12.7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3:16" ht="12.7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3:16" ht="12.7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3:16" ht="12.7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3:16" ht="12.7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</sheetData>
  <sheetProtection/>
  <mergeCells count="33">
    <mergeCell ref="U5:V5"/>
    <mergeCell ref="U6:V6"/>
    <mergeCell ref="W5:X5"/>
    <mergeCell ref="W6:X6"/>
    <mergeCell ref="O5:P5"/>
    <mergeCell ref="O6:P6"/>
    <mergeCell ref="Q5:R5"/>
    <mergeCell ref="Q6:R6"/>
    <mergeCell ref="S5:T5"/>
    <mergeCell ref="S6:T6"/>
    <mergeCell ref="M5:N5"/>
    <mergeCell ref="C6:D6"/>
    <mergeCell ref="E6:F6"/>
    <mergeCell ref="G6:H6"/>
    <mergeCell ref="I6:J6"/>
    <mergeCell ref="K6:L6"/>
    <mergeCell ref="M6:N6"/>
    <mergeCell ref="W3:X3"/>
    <mergeCell ref="S3:T3"/>
    <mergeCell ref="M3:N3"/>
    <mergeCell ref="K3:L3"/>
    <mergeCell ref="U3:V3"/>
    <mergeCell ref="C5:D5"/>
    <mergeCell ref="E5:F5"/>
    <mergeCell ref="G5:H5"/>
    <mergeCell ref="I5:J5"/>
    <mergeCell ref="K5:L5"/>
    <mergeCell ref="C3:D3"/>
    <mergeCell ref="I3:J3"/>
    <mergeCell ref="E3:F3"/>
    <mergeCell ref="G3:H3"/>
    <mergeCell ref="Q3:R3"/>
    <mergeCell ref="O3:P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3" scale="99" r:id="rId1"/>
  <headerFooter>
    <oddHeader>&amp;C&amp;A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P47"/>
  <sheetViews>
    <sheetView zoomScalePageLayoutView="0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00390625" style="1" bestFit="1" customWidth="1"/>
    <col min="2" max="2" width="34.28125" style="1" bestFit="1" customWidth="1"/>
    <col min="3" max="3" width="11.00390625" style="1" customWidth="1"/>
    <col min="4" max="4" width="10.57421875" style="1" customWidth="1"/>
    <col min="5" max="5" width="10.8515625" style="1" customWidth="1"/>
    <col min="6" max="6" width="10.57421875" style="1" customWidth="1"/>
    <col min="7" max="7" width="10.140625" style="1" customWidth="1"/>
    <col min="8" max="8" width="10.8515625" style="1" customWidth="1"/>
    <col min="9" max="9" width="9.8515625" style="1" customWidth="1"/>
    <col min="10" max="10" width="9.57421875" style="1" customWidth="1"/>
    <col min="11" max="11" width="13.00390625" style="1" customWidth="1"/>
    <col min="12" max="12" width="11.140625" style="1" customWidth="1"/>
    <col min="13" max="13" width="11.7109375" style="1" customWidth="1"/>
    <col min="14" max="14" width="12.00390625" style="1" customWidth="1"/>
    <col min="15" max="15" width="9.7109375" style="1" customWidth="1"/>
    <col min="16" max="16" width="10.8515625" style="1" customWidth="1"/>
    <col min="17" max="16384" width="9.140625" style="1" customWidth="1"/>
  </cols>
  <sheetData>
    <row r="2" s="2" customFormat="1" ht="30.75" customHeight="1" thickBot="1"/>
    <row r="3" ht="13.5" customHeight="1" hidden="1" thickBot="1"/>
    <row r="4" spans="1:16" ht="56.25" customHeight="1" thickBot="1">
      <c r="A4" s="58" t="s">
        <v>47</v>
      </c>
      <c r="B4" s="59" t="s">
        <v>48</v>
      </c>
      <c r="C4" s="106" t="s">
        <v>107</v>
      </c>
      <c r="D4" s="107"/>
      <c r="E4" s="106" t="s">
        <v>97</v>
      </c>
      <c r="F4" s="107"/>
      <c r="G4" s="106" t="s">
        <v>109</v>
      </c>
      <c r="H4" s="107"/>
      <c r="I4" s="106" t="s">
        <v>90</v>
      </c>
      <c r="J4" s="107"/>
      <c r="K4" s="106" t="s">
        <v>110</v>
      </c>
      <c r="L4" s="107"/>
      <c r="M4" s="106" t="s">
        <v>111</v>
      </c>
      <c r="N4" s="107"/>
      <c r="O4" s="106" t="s">
        <v>112</v>
      </c>
      <c r="P4" s="107"/>
    </row>
    <row r="5" spans="1:16" ht="13.5" thickBot="1">
      <c r="A5" s="60"/>
      <c r="B5" s="60"/>
      <c r="C5" s="60" t="s">
        <v>42</v>
      </c>
      <c r="D5" s="60" t="s">
        <v>43</v>
      </c>
      <c r="E5" s="60" t="s">
        <v>42</v>
      </c>
      <c r="F5" s="60" t="s">
        <v>43</v>
      </c>
      <c r="G5" s="60" t="s">
        <v>42</v>
      </c>
      <c r="H5" s="60" t="s">
        <v>43</v>
      </c>
      <c r="I5" s="60" t="s">
        <v>42</v>
      </c>
      <c r="J5" s="60" t="s">
        <v>43</v>
      </c>
      <c r="K5" s="60" t="s">
        <v>42</v>
      </c>
      <c r="L5" s="60" t="s">
        <v>43</v>
      </c>
      <c r="M5" s="60" t="s">
        <v>42</v>
      </c>
      <c r="N5" s="60" t="s">
        <v>43</v>
      </c>
      <c r="O5" s="60" t="s">
        <v>42</v>
      </c>
      <c r="P5" s="60" t="s">
        <v>43</v>
      </c>
    </row>
    <row r="6" spans="1:16" s="25" customFormat="1" ht="15">
      <c r="A6" s="37" t="s">
        <v>133</v>
      </c>
      <c r="B6" s="38" t="s">
        <v>134</v>
      </c>
      <c r="C6" s="95" t="s">
        <v>169</v>
      </c>
      <c r="D6" s="96"/>
      <c r="E6" s="95" t="s">
        <v>157</v>
      </c>
      <c r="F6" s="96"/>
      <c r="G6" s="95" t="s">
        <v>171</v>
      </c>
      <c r="H6" s="96"/>
      <c r="I6" s="95" t="s">
        <v>160</v>
      </c>
      <c r="J6" s="96"/>
      <c r="K6" s="95" t="s">
        <v>173</v>
      </c>
      <c r="L6" s="96"/>
      <c r="M6" s="95" t="s">
        <v>163</v>
      </c>
      <c r="N6" s="96"/>
      <c r="O6" s="95" t="s">
        <v>166</v>
      </c>
      <c r="P6" s="96"/>
    </row>
    <row r="7" spans="1:16" s="25" customFormat="1" ht="15">
      <c r="A7" s="40"/>
      <c r="B7" s="41"/>
      <c r="C7" s="97" t="s">
        <v>170</v>
      </c>
      <c r="D7" s="98"/>
      <c r="E7" s="97" t="s">
        <v>158</v>
      </c>
      <c r="F7" s="98"/>
      <c r="G7" s="97" t="s">
        <v>172</v>
      </c>
      <c r="H7" s="98"/>
      <c r="I7" s="97" t="s">
        <v>161</v>
      </c>
      <c r="J7" s="98"/>
      <c r="K7" s="97" t="s">
        <v>162</v>
      </c>
      <c r="L7" s="98"/>
      <c r="M7" s="97" t="s">
        <v>164</v>
      </c>
      <c r="N7" s="98"/>
      <c r="O7" s="97" t="s">
        <v>165</v>
      </c>
      <c r="P7" s="98"/>
    </row>
    <row r="8" spans="1:16" ht="15">
      <c r="A8" s="37" t="s">
        <v>49</v>
      </c>
      <c r="B8" s="38" t="s">
        <v>23</v>
      </c>
      <c r="C8" s="61">
        <v>52</v>
      </c>
      <c r="D8" s="61">
        <f>C8+'Basic Price Adjustment'!E31</f>
        <v>47.433116</v>
      </c>
      <c r="E8" s="61">
        <v>56.75</v>
      </c>
      <c r="F8" s="61">
        <f>E8+'Basic Price Adjustment'!E31</f>
        <v>52.183116</v>
      </c>
      <c r="G8" s="61">
        <v>52</v>
      </c>
      <c r="H8" s="61">
        <f>G8+'Basic Price Adjustment'!E31</f>
        <v>47.433116</v>
      </c>
      <c r="I8" s="61">
        <v>51.7</v>
      </c>
      <c r="J8" s="61">
        <f>I8+'Basic Price Adjustment'!E31</f>
        <v>47.133116</v>
      </c>
      <c r="K8" s="61">
        <v>58.65</v>
      </c>
      <c r="L8" s="61">
        <f>K8+'Basic Price Adjustment'!E31</f>
        <v>54.083116</v>
      </c>
      <c r="M8" s="61">
        <v>55.1</v>
      </c>
      <c r="N8" s="61">
        <f>M8+'Basic Price Adjustment'!E31</f>
        <v>50.533116</v>
      </c>
      <c r="O8" s="61">
        <v>58</v>
      </c>
      <c r="P8" s="61">
        <f>O8+'Basic Price Adjustment'!E31</f>
        <v>53.433116</v>
      </c>
    </row>
    <row r="9" spans="1:16" ht="15">
      <c r="A9" s="40" t="s">
        <v>50</v>
      </c>
      <c r="B9" s="41" t="s">
        <v>24</v>
      </c>
      <c r="C9" s="62">
        <v>54.5</v>
      </c>
      <c r="D9" s="62">
        <f>C9+'Basic Price Adjustment'!E32</f>
        <v>49.769116</v>
      </c>
      <c r="E9" s="62">
        <v>58.75</v>
      </c>
      <c r="F9" s="62">
        <f>E9+'Basic Price Adjustment'!E32</f>
        <v>54.019116</v>
      </c>
      <c r="G9" s="62">
        <v>54.5</v>
      </c>
      <c r="H9" s="62">
        <f>G9+'Basic Price Adjustment'!E32</f>
        <v>49.769116</v>
      </c>
      <c r="I9" s="62">
        <v>53.4</v>
      </c>
      <c r="J9" s="62">
        <f>I9+'Basic Price Adjustment'!E32</f>
        <v>48.669115999999995</v>
      </c>
      <c r="K9" s="62">
        <v>58.65</v>
      </c>
      <c r="L9" s="62">
        <f>K9+'Basic Price Adjustment'!E32</f>
        <v>53.919115999999995</v>
      </c>
      <c r="M9" s="62">
        <v>57.5</v>
      </c>
      <c r="N9" s="62">
        <f>M9+'Basic Price Adjustment'!E32</f>
        <v>52.769116</v>
      </c>
      <c r="O9" s="62">
        <v>60</v>
      </c>
      <c r="P9" s="62">
        <f>O9+'Basic Price Adjustment'!E32</f>
        <v>55.269116</v>
      </c>
    </row>
    <row r="10" spans="1:16" ht="15">
      <c r="A10" s="37" t="s">
        <v>51</v>
      </c>
      <c r="B10" s="38" t="s">
        <v>25</v>
      </c>
      <c r="C10" s="63">
        <v>57.5</v>
      </c>
      <c r="D10" s="63">
        <f>C10+'Basic Price Adjustment'!E33</f>
        <v>52.031116</v>
      </c>
      <c r="E10" s="63">
        <v>61.25</v>
      </c>
      <c r="F10" s="63">
        <f>E10+'Basic Price Adjustment'!E33</f>
        <v>55.781116</v>
      </c>
      <c r="G10" s="63">
        <v>57.5</v>
      </c>
      <c r="H10" s="63">
        <f>G10+'Basic Price Adjustment'!E33</f>
        <v>52.031116</v>
      </c>
      <c r="I10" s="63">
        <v>57.4</v>
      </c>
      <c r="J10" s="63">
        <f>I10+'Basic Price Adjustment'!E33</f>
        <v>51.931115999999996</v>
      </c>
      <c r="K10" s="63">
        <v>64.1</v>
      </c>
      <c r="L10" s="63">
        <f>K10+'Basic Price Adjustment'!E33</f>
        <v>58.63111599999999</v>
      </c>
      <c r="M10" s="63">
        <v>61.25</v>
      </c>
      <c r="N10" s="63">
        <f>M10+'Basic Price Adjustment'!E33</f>
        <v>55.781116</v>
      </c>
      <c r="O10" s="63">
        <v>62</v>
      </c>
      <c r="P10" s="63">
        <f>O10+'Basic Price Adjustment'!E33</f>
        <v>56.531116</v>
      </c>
    </row>
    <row r="11" spans="1:16" ht="15">
      <c r="A11" s="40" t="s">
        <v>52</v>
      </c>
      <c r="B11" s="41" t="s">
        <v>26</v>
      </c>
      <c r="C11" s="62">
        <v>57.5</v>
      </c>
      <c r="D11" s="62">
        <f>C11+'Basic Price Adjustment'!E34</f>
        <v>52.031116</v>
      </c>
      <c r="E11" s="62">
        <v>61.25</v>
      </c>
      <c r="F11" s="62">
        <f>E11+'Basic Price Adjustment'!E34</f>
        <v>55.781116</v>
      </c>
      <c r="G11" s="62">
        <v>57.5</v>
      </c>
      <c r="H11" s="62">
        <f>G11+'Basic Price Adjustment'!E34</f>
        <v>52.031116</v>
      </c>
      <c r="I11" s="62">
        <v>57.4</v>
      </c>
      <c r="J11" s="62">
        <f>I11+'Basic Price Adjustment'!E34</f>
        <v>51.931115999999996</v>
      </c>
      <c r="K11" s="62">
        <v>64.1</v>
      </c>
      <c r="L11" s="62">
        <f>K11+'Basic Price Adjustment'!E34</f>
        <v>58.63111599999999</v>
      </c>
      <c r="M11" s="62">
        <v>61.25</v>
      </c>
      <c r="N11" s="62">
        <f>M11+'Basic Price Adjustment'!E34</f>
        <v>55.781116</v>
      </c>
      <c r="O11" s="62">
        <v>62</v>
      </c>
      <c r="P11" s="62">
        <f>O11+'Basic Price Adjustment'!E34</f>
        <v>56.531116</v>
      </c>
    </row>
    <row r="12" spans="1:16" ht="15">
      <c r="A12" s="37" t="s">
        <v>53</v>
      </c>
      <c r="B12" s="38" t="s">
        <v>27</v>
      </c>
      <c r="C12" s="63">
        <v>57.5</v>
      </c>
      <c r="D12" s="63">
        <f>C12+'Basic Price Adjustment'!E35</f>
        <v>52.113116</v>
      </c>
      <c r="E12" s="63">
        <v>61.25</v>
      </c>
      <c r="F12" s="63">
        <f>E12+'Basic Price Adjustment'!E35</f>
        <v>55.863116</v>
      </c>
      <c r="G12" s="63">
        <v>57.5</v>
      </c>
      <c r="H12" s="63">
        <f>G12+'Basic Price Adjustment'!E35</f>
        <v>52.113116</v>
      </c>
      <c r="I12" s="63">
        <v>57.4</v>
      </c>
      <c r="J12" s="63">
        <f>I12+'Basic Price Adjustment'!E35</f>
        <v>52.013116</v>
      </c>
      <c r="K12" s="63">
        <v>64.1</v>
      </c>
      <c r="L12" s="63">
        <f>K12+'Basic Price Adjustment'!E35</f>
        <v>58.71311599999999</v>
      </c>
      <c r="M12" s="63">
        <v>61.25</v>
      </c>
      <c r="N12" s="63">
        <f>M12+'Basic Price Adjustment'!E35</f>
        <v>55.863116</v>
      </c>
      <c r="O12" s="63">
        <v>62</v>
      </c>
      <c r="P12" s="63">
        <f>O12+'Basic Price Adjustment'!E35</f>
        <v>56.613116</v>
      </c>
    </row>
    <row r="13" spans="1:16" ht="15.75" customHeight="1">
      <c r="A13" s="40" t="s">
        <v>54</v>
      </c>
      <c r="B13" s="41" t="s">
        <v>28</v>
      </c>
      <c r="C13" s="62">
        <v>61.5</v>
      </c>
      <c r="D13" s="62">
        <f>C13+'Basic Price Adjustment'!E36</f>
        <v>56.113116</v>
      </c>
      <c r="E13" s="62">
        <v>65</v>
      </c>
      <c r="F13" s="62">
        <f>E13+'Basic Price Adjustment'!E36</f>
        <v>59.613116</v>
      </c>
      <c r="G13" s="62">
        <v>61.5</v>
      </c>
      <c r="H13" s="62">
        <f>G13+'Basic Price Adjustment'!E36</f>
        <v>56.113116</v>
      </c>
      <c r="I13" s="62">
        <v>59.05</v>
      </c>
      <c r="J13" s="62">
        <f>I13+'Basic Price Adjustment'!E36</f>
        <v>53.663115999999995</v>
      </c>
      <c r="K13" s="62">
        <v>63.95</v>
      </c>
      <c r="L13" s="62">
        <f>K13+'Basic Price Adjustment'!E36</f>
        <v>58.563116</v>
      </c>
      <c r="M13" s="62">
        <v>63.5</v>
      </c>
      <c r="N13" s="62">
        <f>M13+'Basic Price Adjustment'!E36</f>
        <v>58.113116</v>
      </c>
      <c r="O13" s="62">
        <v>76</v>
      </c>
      <c r="P13" s="62">
        <f>O13+'Basic Price Adjustment'!E36</f>
        <v>70.613116</v>
      </c>
    </row>
    <row r="14" spans="1:16" ht="15">
      <c r="A14" s="37" t="s">
        <v>55</v>
      </c>
      <c r="B14" s="38" t="s">
        <v>29</v>
      </c>
      <c r="C14" s="63">
        <v>61.5</v>
      </c>
      <c r="D14" s="63">
        <f>C14+'Basic Price Adjustment'!E37</f>
        <v>56.113116</v>
      </c>
      <c r="E14" s="63">
        <v>65</v>
      </c>
      <c r="F14" s="63">
        <f>E14+'Basic Price Adjustment'!E37</f>
        <v>59.613116</v>
      </c>
      <c r="G14" s="63">
        <v>61.5</v>
      </c>
      <c r="H14" s="63">
        <f>G14+'Basic Price Adjustment'!E37</f>
        <v>56.113116</v>
      </c>
      <c r="I14" s="63">
        <v>57.85</v>
      </c>
      <c r="J14" s="63">
        <f>I14+'Basic Price Adjustment'!E37</f>
        <v>52.463116</v>
      </c>
      <c r="K14" s="63">
        <v>64.1</v>
      </c>
      <c r="L14" s="63">
        <f>K14+'Basic Price Adjustment'!E37</f>
        <v>58.71311599999999</v>
      </c>
      <c r="M14" s="63">
        <v>63.35</v>
      </c>
      <c r="N14" s="63">
        <f>M14+'Basic Price Adjustment'!E37</f>
        <v>57.963116</v>
      </c>
      <c r="O14" s="63">
        <v>62</v>
      </c>
      <c r="P14" s="63">
        <f>O14+'Basic Price Adjustment'!E37</f>
        <v>56.613116</v>
      </c>
    </row>
    <row r="15" spans="1:16" ht="15">
      <c r="A15" s="40" t="s">
        <v>56</v>
      </c>
      <c r="B15" s="41" t="s">
        <v>30</v>
      </c>
      <c r="C15" s="62">
        <v>62.5</v>
      </c>
      <c r="D15" s="62">
        <f>C15+'Basic Price Adjustment'!E38</f>
        <v>56.457116</v>
      </c>
      <c r="E15" s="62">
        <v>65.75</v>
      </c>
      <c r="F15" s="62">
        <f>E15+'Basic Price Adjustment'!E38</f>
        <v>59.707116</v>
      </c>
      <c r="G15" s="62">
        <v>62.5</v>
      </c>
      <c r="H15" s="62">
        <f>G15+'Basic Price Adjustment'!E38</f>
        <v>56.457116</v>
      </c>
      <c r="I15" s="62">
        <v>62.35</v>
      </c>
      <c r="J15" s="62">
        <f>I15+'Basic Price Adjustment'!E38</f>
        <v>56.307116</v>
      </c>
      <c r="K15" s="62">
        <v>69.55</v>
      </c>
      <c r="L15" s="62">
        <f>K15+'Basic Price Adjustment'!E38</f>
        <v>63.507115999999996</v>
      </c>
      <c r="M15" s="62">
        <v>65.6</v>
      </c>
      <c r="N15" s="62">
        <f>M15+'Basic Price Adjustment'!E38</f>
        <v>59.55711599999999</v>
      </c>
      <c r="O15" s="62">
        <v>66</v>
      </c>
      <c r="P15" s="62">
        <f>O15+'Basic Price Adjustment'!E38</f>
        <v>59.957116</v>
      </c>
    </row>
    <row r="16" spans="1:16" ht="15.75" customHeight="1">
      <c r="A16" s="37" t="s">
        <v>57</v>
      </c>
      <c r="B16" s="38" t="s">
        <v>31</v>
      </c>
      <c r="C16" s="63">
        <v>68</v>
      </c>
      <c r="D16" s="63">
        <f>C16+'Basic Price Adjustment'!E39</f>
        <v>61.711116</v>
      </c>
      <c r="E16" s="63">
        <v>70.5</v>
      </c>
      <c r="F16" s="63">
        <f>E16+'Basic Price Adjustment'!E39</f>
        <v>64.211116</v>
      </c>
      <c r="G16" s="63">
        <v>68</v>
      </c>
      <c r="H16" s="63">
        <f>G16+'Basic Price Adjustment'!E39</f>
        <v>61.711116</v>
      </c>
      <c r="I16" s="63">
        <v>65.1</v>
      </c>
      <c r="J16" s="63">
        <f>I16+'Basic Price Adjustment'!E39</f>
        <v>58.81111599999999</v>
      </c>
      <c r="K16" s="63">
        <v>73.35</v>
      </c>
      <c r="L16" s="63">
        <f>K16+'Basic Price Adjustment'!E39</f>
        <v>67.061116</v>
      </c>
      <c r="M16" s="63">
        <v>69.6</v>
      </c>
      <c r="N16" s="63">
        <f>M16+'Basic Price Adjustment'!E39</f>
        <v>63.31111599999999</v>
      </c>
      <c r="O16" s="63">
        <v>73</v>
      </c>
      <c r="P16" s="63">
        <f>O16+'Basic Price Adjustment'!E39</f>
        <v>66.711116</v>
      </c>
    </row>
    <row r="17" spans="1:16" ht="15">
      <c r="A17" s="40" t="s">
        <v>58</v>
      </c>
      <c r="B17" s="41" t="s">
        <v>32</v>
      </c>
      <c r="C17" s="62">
        <v>62.5</v>
      </c>
      <c r="D17" s="62">
        <f>C17+'Basic Price Adjustment'!E40</f>
        <v>56.457116</v>
      </c>
      <c r="E17" s="62">
        <v>65.75</v>
      </c>
      <c r="F17" s="62">
        <f>E17+'Basic Price Adjustment'!E40</f>
        <v>59.707116</v>
      </c>
      <c r="G17" s="62">
        <v>62.5</v>
      </c>
      <c r="H17" s="62">
        <f>G17+'Basic Price Adjustment'!E40</f>
        <v>56.457116</v>
      </c>
      <c r="I17" s="62">
        <v>62.35</v>
      </c>
      <c r="J17" s="62">
        <f>I17+'Basic Price Adjustment'!E40</f>
        <v>56.307116</v>
      </c>
      <c r="K17" s="62">
        <v>69.55</v>
      </c>
      <c r="L17" s="62">
        <f>K17+'Basic Price Adjustment'!E40</f>
        <v>63.507115999999996</v>
      </c>
      <c r="M17" s="62">
        <v>65.6</v>
      </c>
      <c r="N17" s="62">
        <f>M17+'Basic Price Adjustment'!E40</f>
        <v>59.55711599999999</v>
      </c>
      <c r="O17" s="62">
        <v>66</v>
      </c>
      <c r="P17" s="62">
        <f>O17+'Basic Price Adjustment'!E40</f>
        <v>59.957116</v>
      </c>
    </row>
    <row r="18" spans="1:16" ht="15">
      <c r="A18" s="37" t="s">
        <v>59</v>
      </c>
      <c r="B18" s="38" t="s">
        <v>33</v>
      </c>
      <c r="C18" s="63">
        <v>66.75</v>
      </c>
      <c r="D18" s="63">
        <f>C18+'Basic Price Adjustment'!E41</f>
        <v>60.297116</v>
      </c>
      <c r="E18" s="63">
        <v>69.75</v>
      </c>
      <c r="F18" s="63">
        <f>E18+'Basic Price Adjustment'!E41</f>
        <v>63.297116</v>
      </c>
      <c r="G18" s="63">
        <v>66.75</v>
      </c>
      <c r="H18" s="63">
        <f>G18+'Basic Price Adjustment'!E41</f>
        <v>60.297116</v>
      </c>
      <c r="I18" s="63">
        <v>66.5</v>
      </c>
      <c r="J18" s="63">
        <f>I18+'Basic Price Adjustment'!E41</f>
        <v>60.047116</v>
      </c>
      <c r="K18" s="63">
        <v>74.1</v>
      </c>
      <c r="L18" s="63">
        <f>K18+'Basic Price Adjustment'!E41</f>
        <v>67.647116</v>
      </c>
      <c r="M18" s="63">
        <v>69.4</v>
      </c>
      <c r="N18" s="63">
        <f>M18+'Basic Price Adjustment'!E41</f>
        <v>62.94711600000001</v>
      </c>
      <c r="O18" s="63">
        <v>70</v>
      </c>
      <c r="P18" s="63">
        <f>O18+'Basic Price Adjustment'!E41</f>
        <v>63.547116</v>
      </c>
    </row>
    <row r="19" spans="1:16" ht="15.75" customHeight="1">
      <c r="A19" s="40" t="s">
        <v>60</v>
      </c>
      <c r="B19" s="41" t="s">
        <v>34</v>
      </c>
      <c r="C19" s="62">
        <v>83.5</v>
      </c>
      <c r="D19" s="62">
        <f>C19+'Basic Price Adjustment'!E42</f>
        <v>75.89911599999999</v>
      </c>
      <c r="E19" s="62">
        <v>86.5</v>
      </c>
      <c r="F19" s="62">
        <f>E19+'Basic Price Adjustment'!E42</f>
        <v>78.89911599999999</v>
      </c>
      <c r="G19" s="62">
        <v>83.5</v>
      </c>
      <c r="H19" s="62">
        <f>G19+'Basic Price Adjustment'!E42</f>
        <v>75.89911599999999</v>
      </c>
      <c r="I19" s="62">
        <v>75.8</v>
      </c>
      <c r="J19" s="62">
        <f>I19+'Basic Price Adjustment'!E42</f>
        <v>68.199116</v>
      </c>
      <c r="K19" s="62">
        <v>87.9</v>
      </c>
      <c r="L19" s="62">
        <f>K19+'Basic Price Adjustment'!E42</f>
        <v>80.299116</v>
      </c>
      <c r="M19" s="62">
        <v>85.3</v>
      </c>
      <c r="N19" s="62">
        <f>M19+'Basic Price Adjustment'!E42</f>
        <v>77.699116</v>
      </c>
      <c r="O19" s="62">
        <v>76</v>
      </c>
      <c r="P19" s="62">
        <f>O19+'Basic Price Adjustment'!E42</f>
        <v>68.39911599999999</v>
      </c>
    </row>
    <row r="20" spans="1:16" ht="15">
      <c r="A20" s="37" t="s">
        <v>61</v>
      </c>
      <c r="B20" s="38" t="s">
        <v>35</v>
      </c>
      <c r="C20" s="63">
        <v>85</v>
      </c>
      <c r="D20" s="63">
        <f>C20+'Basic Price Adjustment'!E43</f>
        <v>77.39911599999999</v>
      </c>
      <c r="E20" s="63">
        <v>87.5</v>
      </c>
      <c r="F20" s="63">
        <f>E20+'Basic Price Adjustment'!E43</f>
        <v>79.89911599999999</v>
      </c>
      <c r="G20" s="63">
        <v>85</v>
      </c>
      <c r="H20" s="63">
        <f>G20+'Basic Price Adjustment'!E43</f>
        <v>77.39911599999999</v>
      </c>
      <c r="I20" s="63">
        <v>76.7</v>
      </c>
      <c r="J20" s="63">
        <f>I20+'Basic Price Adjustment'!E43</f>
        <v>69.09911600000001</v>
      </c>
      <c r="K20" s="63">
        <v>88.4</v>
      </c>
      <c r="L20" s="63">
        <f>K20+'Basic Price Adjustment'!E43</f>
        <v>80.799116</v>
      </c>
      <c r="M20" s="63">
        <v>86.55</v>
      </c>
      <c r="N20" s="63">
        <f>M20+'Basic Price Adjustment'!E43</f>
        <v>78.949116</v>
      </c>
      <c r="O20" s="63">
        <v>78</v>
      </c>
      <c r="P20" s="63">
        <f>O20+'Basic Price Adjustment'!E43</f>
        <v>70.39911599999999</v>
      </c>
    </row>
    <row r="21" spans="1:16" ht="15">
      <c r="A21" s="40" t="s">
        <v>62</v>
      </c>
      <c r="B21" s="41" t="s">
        <v>36</v>
      </c>
      <c r="C21" s="62">
        <v>74.5</v>
      </c>
      <c r="D21" s="62">
        <f>C21+'Basic Price Adjustment'!E44</f>
        <v>66.89911599999999</v>
      </c>
      <c r="E21" s="62">
        <v>79.5</v>
      </c>
      <c r="F21" s="62">
        <f>E21+'Basic Price Adjustment'!E44</f>
        <v>71.89911599999999</v>
      </c>
      <c r="G21" s="62">
        <v>74.5</v>
      </c>
      <c r="H21" s="62">
        <f>G21+'Basic Price Adjustment'!E44</f>
        <v>66.89911599999999</v>
      </c>
      <c r="I21" s="62">
        <v>75.8</v>
      </c>
      <c r="J21" s="62">
        <f>I21+'Basic Price Adjustment'!E44</f>
        <v>68.199116</v>
      </c>
      <c r="K21" s="62">
        <v>84.4</v>
      </c>
      <c r="L21" s="62">
        <f>K21+'Basic Price Adjustment'!E44</f>
        <v>76.799116</v>
      </c>
      <c r="M21" s="62">
        <v>79.45</v>
      </c>
      <c r="N21" s="62">
        <f>M21+'Basic Price Adjustment'!E44</f>
        <v>71.84911600000001</v>
      </c>
      <c r="O21" s="62">
        <v>75</v>
      </c>
      <c r="P21" s="62">
        <f>O21+'Basic Price Adjustment'!E44</f>
        <v>67.39911599999999</v>
      </c>
    </row>
    <row r="22" spans="1:16" ht="15.75" customHeight="1">
      <c r="A22" s="37" t="s">
        <v>63</v>
      </c>
      <c r="B22" s="38" t="s">
        <v>37</v>
      </c>
      <c r="C22" s="63">
        <v>81.5</v>
      </c>
      <c r="D22" s="63">
        <f>C22+'Basic Price Adjustment'!E45</f>
        <v>73.89911599999999</v>
      </c>
      <c r="E22" s="63">
        <v>87.5</v>
      </c>
      <c r="F22" s="63">
        <f>E22+'Basic Price Adjustment'!E45</f>
        <v>79.89911599999999</v>
      </c>
      <c r="G22" s="63">
        <v>81.5</v>
      </c>
      <c r="H22" s="63">
        <f>G22+'Basic Price Adjustment'!E45</f>
        <v>73.89911599999999</v>
      </c>
      <c r="I22" s="63">
        <v>76.4</v>
      </c>
      <c r="J22" s="63">
        <f>I22+'Basic Price Adjustment'!E45</f>
        <v>68.799116</v>
      </c>
      <c r="K22" s="63">
        <v>85.05</v>
      </c>
      <c r="L22" s="63">
        <f>K22+'Basic Price Adjustment'!E45</f>
        <v>77.449116</v>
      </c>
      <c r="M22" s="63">
        <v>86.05</v>
      </c>
      <c r="N22" s="63">
        <f>M22+'Basic Price Adjustment'!E45</f>
        <v>78.449116</v>
      </c>
      <c r="O22" s="63">
        <v>80</v>
      </c>
      <c r="P22" s="63">
        <f>O22+'Basic Price Adjustment'!E45</f>
        <v>72.39911599999999</v>
      </c>
    </row>
    <row r="23" spans="1:16" ht="15.75" customHeight="1">
      <c r="A23" s="40" t="s">
        <v>64</v>
      </c>
      <c r="B23" s="41" t="s">
        <v>38</v>
      </c>
      <c r="C23" s="62">
        <v>62.5</v>
      </c>
      <c r="D23" s="62">
        <f>C23+'Basic Price Adjustment'!E46</f>
        <v>56.457116</v>
      </c>
      <c r="E23" s="62">
        <v>65</v>
      </c>
      <c r="F23" s="62">
        <f>E23+'Basic Price Adjustment'!E46</f>
        <v>58.957116</v>
      </c>
      <c r="G23" s="62">
        <v>62.5</v>
      </c>
      <c r="H23" s="62">
        <f>G23+'Basic Price Adjustment'!E46</f>
        <v>56.457116</v>
      </c>
      <c r="I23" s="62">
        <v>62.35</v>
      </c>
      <c r="J23" s="62">
        <f>I23+'Basic Price Adjustment'!E46</f>
        <v>56.307116</v>
      </c>
      <c r="K23" s="62">
        <v>69.55</v>
      </c>
      <c r="L23" s="62">
        <f>K23+'Basic Price Adjustment'!E46</f>
        <v>63.507115999999996</v>
      </c>
      <c r="M23" s="62">
        <v>65.6</v>
      </c>
      <c r="N23" s="62">
        <f>M23+'Basic Price Adjustment'!E46</f>
        <v>59.55711599999999</v>
      </c>
      <c r="O23" s="62">
        <v>66</v>
      </c>
      <c r="P23" s="62">
        <f>O23+'Basic Price Adjustment'!E46</f>
        <v>59.957116</v>
      </c>
    </row>
    <row r="27" ht="12.75">
      <c r="M27" s="3"/>
    </row>
    <row r="28" spans="3:1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ht="12.75"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4:10" ht="12.75">
      <c r="D39" s="3"/>
      <c r="E39" s="3"/>
      <c r="F39" s="3"/>
      <c r="G39" s="3"/>
      <c r="H39" s="3"/>
      <c r="I39" s="3"/>
      <c r="J39" s="3"/>
    </row>
    <row r="40" spans="4:10" ht="12.75">
      <c r="D40" s="3"/>
      <c r="E40" s="3"/>
      <c r="F40" s="3"/>
      <c r="G40" s="3"/>
      <c r="H40" s="3"/>
      <c r="I40" s="3"/>
      <c r="J40" s="3"/>
    </row>
    <row r="41" spans="4:10" ht="12.75">
      <c r="D41" s="3"/>
      <c r="E41" s="3"/>
      <c r="F41" s="3"/>
      <c r="G41" s="3"/>
      <c r="H41" s="3"/>
      <c r="I41" s="3"/>
      <c r="J41" s="3"/>
    </row>
    <row r="42" spans="4:10" ht="12.75">
      <c r="D42" s="3"/>
      <c r="E42" s="3"/>
      <c r="F42" s="3"/>
      <c r="G42" s="3"/>
      <c r="H42" s="3"/>
      <c r="I42" s="3"/>
      <c r="J42" s="3"/>
    </row>
    <row r="43" spans="4:10" ht="12.75">
      <c r="D43" s="3"/>
      <c r="E43" s="3"/>
      <c r="F43" s="3"/>
      <c r="G43" s="3"/>
      <c r="H43" s="3"/>
      <c r="I43" s="3"/>
      <c r="J43" s="3"/>
    </row>
    <row r="44" spans="4:10" ht="12.75">
      <c r="D44" s="3"/>
      <c r="E44" s="3"/>
      <c r="F44" s="3"/>
      <c r="G44" s="3"/>
      <c r="H44" s="3"/>
      <c r="I44" s="3"/>
      <c r="J44" s="3"/>
    </row>
    <row r="45" spans="4:10" ht="12.75">
      <c r="D45" s="3"/>
      <c r="E45" s="3"/>
      <c r="F45" s="3"/>
      <c r="G45" s="3"/>
      <c r="H45" s="3"/>
      <c r="I45" s="3"/>
      <c r="J45" s="3"/>
    </row>
    <row r="46" spans="4:10" ht="12.75">
      <c r="D46" s="3"/>
      <c r="E46" s="3"/>
      <c r="F46" s="3"/>
      <c r="G46" s="3"/>
      <c r="H46" s="3"/>
      <c r="I46" s="3"/>
      <c r="J46" s="3"/>
    </row>
    <row r="47" spans="4:10" ht="12.75">
      <c r="D47" s="3"/>
      <c r="E47" s="3"/>
      <c r="F47" s="3"/>
      <c r="G47" s="3"/>
      <c r="H47" s="3"/>
      <c r="I47" s="3"/>
      <c r="J47" s="3"/>
    </row>
  </sheetData>
  <sheetProtection/>
  <mergeCells count="21">
    <mergeCell ref="O4:P4"/>
    <mergeCell ref="O7:P7"/>
    <mergeCell ref="K6:L6"/>
    <mergeCell ref="K7:L7"/>
    <mergeCell ref="O6:P6"/>
    <mergeCell ref="I4:J4"/>
    <mergeCell ref="M7:N7"/>
    <mergeCell ref="I7:J7"/>
    <mergeCell ref="E6:F6"/>
    <mergeCell ref="E7:F7"/>
    <mergeCell ref="G6:H6"/>
    <mergeCell ref="G7:H7"/>
    <mergeCell ref="M4:N4"/>
    <mergeCell ref="I6:J6"/>
    <mergeCell ref="M6:N6"/>
    <mergeCell ref="C7:D7"/>
    <mergeCell ref="C6:D6"/>
    <mergeCell ref="C4:D4"/>
    <mergeCell ref="E4:F4"/>
    <mergeCell ref="G4:H4"/>
    <mergeCell ref="K4:L4"/>
  </mergeCells>
  <printOptions horizontalCentered="1" verticalCentered="1"/>
  <pageMargins left="0.25" right="0.25" top="0.75" bottom="0.7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7" bestFit="1" customWidth="1"/>
    <col min="2" max="2" width="31.57421875" style="17" bestFit="1" customWidth="1"/>
    <col min="3" max="3" width="10.421875" style="17" customWidth="1"/>
    <col min="4" max="4" width="9.8515625" style="17" customWidth="1"/>
    <col min="5" max="5" width="13.140625" style="17" customWidth="1"/>
    <col min="6" max="6" width="13.57421875" style="17" customWidth="1"/>
    <col min="7" max="8" width="13.28125" style="17" customWidth="1"/>
    <col min="9" max="9" width="8.8515625" style="17" customWidth="1"/>
    <col min="10" max="10" width="9.8515625" style="17" bestFit="1" customWidth="1"/>
    <col min="11" max="11" width="11.7109375" style="17" customWidth="1"/>
    <col min="12" max="12" width="12.421875" style="17" customWidth="1"/>
    <col min="13" max="13" width="10.421875" style="17" customWidth="1"/>
    <col min="14" max="14" width="11.28125" style="17" customWidth="1"/>
    <col min="15" max="15" width="9.00390625" style="17" bestFit="1" customWidth="1"/>
    <col min="16" max="16" width="9.8515625" style="17" bestFit="1" customWidth="1"/>
    <col min="17" max="17" width="9.8515625" style="17" customWidth="1"/>
    <col min="18" max="18" width="12.8515625" style="17" bestFit="1" customWidth="1"/>
    <col min="19" max="19" width="9.00390625" style="17" bestFit="1" customWidth="1"/>
    <col min="20" max="20" width="9.8515625" style="17" bestFit="1" customWidth="1"/>
    <col min="21" max="21" width="10.00390625" style="17" customWidth="1"/>
    <col min="22" max="22" width="9.8515625" style="17" bestFit="1" customWidth="1"/>
    <col min="23" max="23" width="9.00390625" style="17" bestFit="1" customWidth="1"/>
    <col min="24" max="24" width="9.8515625" style="17" bestFit="1" customWidth="1"/>
    <col min="25" max="25" width="9.00390625" style="17" bestFit="1" customWidth="1"/>
    <col min="26" max="26" width="9.8515625" style="17" bestFit="1" customWidth="1"/>
    <col min="27" max="27" width="9.00390625" style="17" bestFit="1" customWidth="1"/>
    <col min="28" max="28" width="9.8515625" style="17" bestFit="1" customWidth="1"/>
    <col min="29" max="29" width="10.8515625" style="17" customWidth="1"/>
    <col min="30" max="30" width="11.7109375" style="17" customWidth="1"/>
    <col min="31" max="31" width="9.00390625" style="17" bestFit="1" customWidth="1"/>
    <col min="32" max="32" width="9.8515625" style="17" bestFit="1" customWidth="1"/>
    <col min="33" max="16384" width="9.140625" style="17" customWidth="1"/>
  </cols>
  <sheetData>
    <row r="1" ht="13.5" customHeight="1">
      <c r="A1" s="17" t="s">
        <v>1</v>
      </c>
    </row>
    <row r="2" s="89" customFormat="1" ht="14.25" customHeight="1" thickBot="1"/>
    <row r="3" spans="1:32" ht="72.75" customHeight="1" thickBot="1">
      <c r="A3" s="55" t="s">
        <v>47</v>
      </c>
      <c r="B3" s="56" t="s">
        <v>48</v>
      </c>
      <c r="C3" s="101" t="s">
        <v>91</v>
      </c>
      <c r="D3" s="102"/>
      <c r="E3" s="101" t="s">
        <v>110</v>
      </c>
      <c r="F3" s="102"/>
      <c r="G3" s="101" t="s">
        <v>105</v>
      </c>
      <c r="H3" s="102"/>
      <c r="I3" s="101" t="s">
        <v>92</v>
      </c>
      <c r="J3" s="102"/>
      <c r="K3" s="101" t="s">
        <v>93</v>
      </c>
      <c r="L3" s="102"/>
      <c r="M3" s="101" t="s">
        <v>72</v>
      </c>
      <c r="N3" s="102"/>
      <c r="O3" s="101" t="s">
        <v>83</v>
      </c>
      <c r="P3" s="102"/>
      <c r="Q3" s="108" t="s">
        <v>73</v>
      </c>
      <c r="R3" s="105"/>
      <c r="S3" s="101" t="s">
        <v>74</v>
      </c>
      <c r="T3" s="102"/>
      <c r="U3" s="101" t="s">
        <v>114</v>
      </c>
      <c r="V3" s="102"/>
      <c r="W3" s="101" t="s">
        <v>115</v>
      </c>
      <c r="X3" s="102"/>
      <c r="Y3" s="101" t="s">
        <v>116</v>
      </c>
      <c r="Z3" s="102"/>
      <c r="AA3" s="101" t="s">
        <v>117</v>
      </c>
      <c r="AB3" s="102"/>
      <c r="AC3" s="101" t="s">
        <v>113</v>
      </c>
      <c r="AD3" s="102"/>
      <c r="AE3" s="101" t="s">
        <v>118</v>
      </c>
      <c r="AF3" s="102"/>
    </row>
    <row r="4" spans="1:32" ht="15.75" thickBot="1">
      <c r="A4" s="57"/>
      <c r="B4" s="57"/>
      <c r="C4" s="57" t="s">
        <v>42</v>
      </c>
      <c r="D4" s="57" t="s">
        <v>43</v>
      </c>
      <c r="E4" s="57" t="s">
        <v>42</v>
      </c>
      <c r="F4" s="57" t="s">
        <v>43</v>
      </c>
      <c r="G4" s="57" t="s">
        <v>42</v>
      </c>
      <c r="H4" s="57" t="s">
        <v>43</v>
      </c>
      <c r="I4" s="57" t="s">
        <v>42</v>
      </c>
      <c r="J4" s="57" t="s">
        <v>43</v>
      </c>
      <c r="K4" s="57" t="s">
        <v>42</v>
      </c>
      <c r="L4" s="57" t="s">
        <v>43</v>
      </c>
      <c r="M4" s="57" t="s">
        <v>42</v>
      </c>
      <c r="N4" s="57" t="s">
        <v>43</v>
      </c>
      <c r="O4" s="57" t="s">
        <v>42</v>
      </c>
      <c r="P4" s="57" t="s">
        <v>43</v>
      </c>
      <c r="Q4" s="57" t="s">
        <v>42</v>
      </c>
      <c r="R4" s="57" t="s">
        <v>43</v>
      </c>
      <c r="S4" s="57" t="s">
        <v>42</v>
      </c>
      <c r="T4" s="57" t="s">
        <v>43</v>
      </c>
      <c r="U4" s="57" t="s">
        <v>42</v>
      </c>
      <c r="V4" s="57" t="s">
        <v>43</v>
      </c>
      <c r="W4" s="57" t="s">
        <v>42</v>
      </c>
      <c r="X4" s="57" t="s">
        <v>43</v>
      </c>
      <c r="Y4" s="57" t="s">
        <v>42</v>
      </c>
      <c r="Z4" s="57" t="s">
        <v>43</v>
      </c>
      <c r="AA4" s="57" t="s">
        <v>42</v>
      </c>
      <c r="AB4" s="57" t="s">
        <v>43</v>
      </c>
      <c r="AC4" s="57" t="s">
        <v>42</v>
      </c>
      <c r="AD4" s="57" t="s">
        <v>43</v>
      </c>
      <c r="AE4" s="57" t="s">
        <v>42</v>
      </c>
      <c r="AF4" s="57" t="s">
        <v>43</v>
      </c>
    </row>
    <row r="5" spans="1:32" s="25" customFormat="1" ht="15">
      <c r="A5" s="37" t="s">
        <v>133</v>
      </c>
      <c r="B5" s="38" t="s">
        <v>134</v>
      </c>
      <c r="C5" s="95" t="s">
        <v>160</v>
      </c>
      <c r="D5" s="96"/>
      <c r="E5" s="95" t="s">
        <v>173</v>
      </c>
      <c r="F5" s="96"/>
      <c r="G5" s="95" t="s">
        <v>163</v>
      </c>
      <c r="H5" s="96"/>
      <c r="I5" s="95" t="s">
        <v>174</v>
      </c>
      <c r="J5" s="96"/>
      <c r="K5" s="95" t="s">
        <v>176</v>
      </c>
      <c r="L5" s="96"/>
      <c r="M5" s="95" t="s">
        <v>178</v>
      </c>
      <c r="N5" s="96"/>
      <c r="O5" s="95" t="s">
        <v>180</v>
      </c>
      <c r="P5" s="96"/>
      <c r="Q5" s="95" t="s">
        <v>182</v>
      </c>
      <c r="R5" s="96"/>
      <c r="S5" s="95" t="s">
        <v>184</v>
      </c>
      <c r="T5" s="96"/>
      <c r="U5" s="95" t="s">
        <v>186</v>
      </c>
      <c r="V5" s="96"/>
      <c r="W5" s="95" t="s">
        <v>188</v>
      </c>
      <c r="X5" s="96"/>
      <c r="Y5" s="95" t="s">
        <v>190</v>
      </c>
      <c r="Z5" s="96"/>
      <c r="AA5" s="95" t="s">
        <v>192</v>
      </c>
      <c r="AB5" s="96"/>
      <c r="AC5" s="95" t="s">
        <v>194</v>
      </c>
      <c r="AD5" s="96"/>
      <c r="AE5" s="95" t="s">
        <v>196</v>
      </c>
      <c r="AF5" s="96"/>
    </row>
    <row r="6" spans="1:32" s="25" customFormat="1" ht="15">
      <c r="A6" s="40"/>
      <c r="B6" s="41"/>
      <c r="C6" s="97" t="s">
        <v>161</v>
      </c>
      <c r="D6" s="98"/>
      <c r="E6" s="97" t="s">
        <v>162</v>
      </c>
      <c r="F6" s="98"/>
      <c r="G6" s="97" t="s">
        <v>164</v>
      </c>
      <c r="H6" s="98"/>
      <c r="I6" s="97" t="s">
        <v>175</v>
      </c>
      <c r="J6" s="98"/>
      <c r="K6" s="97" t="s">
        <v>177</v>
      </c>
      <c r="L6" s="98"/>
      <c r="M6" s="97" t="s">
        <v>179</v>
      </c>
      <c r="N6" s="98"/>
      <c r="O6" s="97" t="s">
        <v>181</v>
      </c>
      <c r="P6" s="98"/>
      <c r="Q6" s="97" t="s">
        <v>183</v>
      </c>
      <c r="R6" s="98"/>
      <c r="S6" s="97" t="s">
        <v>185</v>
      </c>
      <c r="T6" s="98"/>
      <c r="U6" s="97" t="s">
        <v>187</v>
      </c>
      <c r="V6" s="98"/>
      <c r="W6" s="97" t="s">
        <v>189</v>
      </c>
      <c r="X6" s="98"/>
      <c r="Y6" s="97" t="s">
        <v>191</v>
      </c>
      <c r="Z6" s="98"/>
      <c r="AA6" s="97" t="s">
        <v>193</v>
      </c>
      <c r="AB6" s="98"/>
      <c r="AC6" s="97" t="s">
        <v>195</v>
      </c>
      <c r="AD6" s="98"/>
      <c r="AE6" s="97" t="s">
        <v>197</v>
      </c>
      <c r="AF6" s="98"/>
    </row>
    <row r="7" spans="1:32" s="30" customFormat="1" ht="15">
      <c r="A7" s="37" t="s">
        <v>49</v>
      </c>
      <c r="B7" s="38" t="s">
        <v>23</v>
      </c>
      <c r="C7" s="61">
        <v>51.7</v>
      </c>
      <c r="D7" s="61">
        <f>C7+'Basic Price Adjustment'!E31</f>
        <v>47.133116</v>
      </c>
      <c r="E7" s="61">
        <v>58.65</v>
      </c>
      <c r="F7" s="61">
        <f>E7+'Basic Price Adjustment'!E31</f>
        <v>54.083116</v>
      </c>
      <c r="G7" s="61">
        <v>55.1</v>
      </c>
      <c r="H7" s="61">
        <f>G7+'Basic Price Adjustment'!E31</f>
        <v>50.533116</v>
      </c>
      <c r="I7" s="61">
        <v>41.3</v>
      </c>
      <c r="J7" s="61">
        <f>I7+'Basic Price Adjustment'!E31</f>
        <v>36.733115999999995</v>
      </c>
      <c r="K7" s="61">
        <v>55</v>
      </c>
      <c r="L7" s="61">
        <f>K7+'Basic Price Adjustment'!E31</f>
        <v>50.433116</v>
      </c>
      <c r="M7" s="61">
        <v>47.4</v>
      </c>
      <c r="N7" s="61">
        <f>M7+'Basic Price Adjustment'!E31</f>
        <v>42.833116</v>
      </c>
      <c r="O7" s="61">
        <v>48</v>
      </c>
      <c r="P7" s="61">
        <f>O7+'Basic Price Adjustment'!E31</f>
        <v>43.433116</v>
      </c>
      <c r="Q7" s="61">
        <v>61.75</v>
      </c>
      <c r="R7" s="61">
        <f>Q7+'Basic Price Adjustment'!E31</f>
        <v>57.183116</v>
      </c>
      <c r="S7" s="61">
        <v>55</v>
      </c>
      <c r="T7" s="61">
        <f>S7+'Basic Price Adjustment'!E31</f>
        <v>50.433116</v>
      </c>
      <c r="U7" s="61"/>
      <c r="V7" s="61"/>
      <c r="W7" s="61"/>
      <c r="X7" s="61"/>
      <c r="Y7" s="61"/>
      <c r="Z7" s="61"/>
      <c r="AA7" s="61">
        <v>47.75</v>
      </c>
      <c r="AB7" s="61">
        <f>AA7+'Basic Price Adjustment'!E31</f>
        <v>43.183116</v>
      </c>
      <c r="AC7" s="61">
        <v>47.5</v>
      </c>
      <c r="AD7" s="61">
        <f>AC7+'Basic Price Adjustment'!E31</f>
        <v>42.933116</v>
      </c>
      <c r="AE7" s="61">
        <v>46.75</v>
      </c>
      <c r="AF7" s="61">
        <f>AE7+'Basic Price Adjustment'!E31</f>
        <v>42.183116</v>
      </c>
    </row>
    <row r="8" spans="1:32" s="30" customFormat="1" ht="15">
      <c r="A8" s="40" t="s">
        <v>50</v>
      </c>
      <c r="B8" s="41" t="s">
        <v>24</v>
      </c>
      <c r="C8" s="62">
        <v>53.4</v>
      </c>
      <c r="D8" s="62">
        <f>C8+'Basic Price Adjustment'!E32</f>
        <v>48.669115999999995</v>
      </c>
      <c r="E8" s="62">
        <v>58.65</v>
      </c>
      <c r="F8" s="62">
        <f>E8+'Basic Price Adjustment'!E32</f>
        <v>53.919115999999995</v>
      </c>
      <c r="G8" s="62">
        <v>57.5</v>
      </c>
      <c r="H8" s="62">
        <f>G8+'Basic Price Adjustment'!E32</f>
        <v>52.769116</v>
      </c>
      <c r="I8" s="62">
        <v>40.65</v>
      </c>
      <c r="J8" s="62">
        <f>I8+'Basic Price Adjustment'!E32</f>
        <v>35.919115999999995</v>
      </c>
      <c r="K8" s="62"/>
      <c r="L8" s="62"/>
      <c r="M8" s="62">
        <v>49.5</v>
      </c>
      <c r="N8" s="62">
        <f>M8+'Basic Price Adjustment'!E32</f>
        <v>44.769116</v>
      </c>
      <c r="O8" s="62">
        <v>50.5</v>
      </c>
      <c r="P8" s="62">
        <f>O8+'Basic Price Adjustment'!E32</f>
        <v>45.769116</v>
      </c>
      <c r="Q8" s="62">
        <v>63.5</v>
      </c>
      <c r="R8" s="62">
        <f>Q8+'Basic Price Adjustment'!E32</f>
        <v>58.769116</v>
      </c>
      <c r="S8" s="62">
        <v>57</v>
      </c>
      <c r="T8" s="62">
        <f>S8+'Basic Price Adjustment'!E32</f>
        <v>52.269116</v>
      </c>
      <c r="U8" s="62"/>
      <c r="V8" s="62"/>
      <c r="W8" s="62"/>
      <c r="X8" s="62"/>
      <c r="Y8" s="62"/>
      <c r="Z8" s="62"/>
      <c r="AA8" s="62">
        <v>48.05</v>
      </c>
      <c r="AB8" s="62">
        <f>AA8+'Basic Price Adjustment'!E32</f>
        <v>43.319115999999994</v>
      </c>
      <c r="AC8" s="62">
        <v>49.75</v>
      </c>
      <c r="AD8" s="62">
        <f>AC8+'Basic Price Adjustment'!E32</f>
        <v>45.019116</v>
      </c>
      <c r="AE8" s="62">
        <v>49</v>
      </c>
      <c r="AF8" s="62">
        <f>AE8+'Basic Price Adjustment'!E32</f>
        <v>44.269116</v>
      </c>
    </row>
    <row r="9" spans="1:32" s="30" customFormat="1" ht="15">
      <c r="A9" s="37" t="s">
        <v>51</v>
      </c>
      <c r="B9" s="38" t="s">
        <v>25</v>
      </c>
      <c r="C9" s="63">
        <v>57.4</v>
      </c>
      <c r="D9" s="63">
        <f>C9+'Basic Price Adjustment'!E33</f>
        <v>51.931115999999996</v>
      </c>
      <c r="E9" s="63">
        <v>64.1</v>
      </c>
      <c r="F9" s="63">
        <f>E9+'Basic Price Adjustment'!E33</f>
        <v>58.63111599999999</v>
      </c>
      <c r="G9" s="63">
        <v>61.25</v>
      </c>
      <c r="H9" s="63">
        <f>G9+'Basic Price Adjustment'!E33</f>
        <v>55.781116</v>
      </c>
      <c r="I9" s="63">
        <v>47.05</v>
      </c>
      <c r="J9" s="63">
        <f>I9+'Basic Price Adjustment'!E33</f>
        <v>41.581115999999994</v>
      </c>
      <c r="K9" s="63">
        <v>57.45</v>
      </c>
      <c r="L9" s="63">
        <f>K9+'Basic Price Adjustment'!E33</f>
        <v>51.981116</v>
      </c>
      <c r="M9" s="63">
        <v>57.5</v>
      </c>
      <c r="N9" s="63">
        <f>M9+'Basic Price Adjustment'!E33</f>
        <v>52.031116</v>
      </c>
      <c r="O9" s="63">
        <v>58.65</v>
      </c>
      <c r="P9" s="63">
        <f>O9+'Basic Price Adjustment'!E33</f>
        <v>53.181115999999996</v>
      </c>
      <c r="Q9" s="63">
        <v>66</v>
      </c>
      <c r="R9" s="63">
        <f>Q9+'Basic Price Adjustment'!E33</f>
        <v>60.531116</v>
      </c>
      <c r="S9" s="63">
        <v>58</v>
      </c>
      <c r="T9" s="63">
        <f>S9+'Basic Price Adjustment'!E33</f>
        <v>52.531116</v>
      </c>
      <c r="U9" s="63"/>
      <c r="V9" s="63"/>
      <c r="W9" s="63"/>
      <c r="X9" s="63"/>
      <c r="Y9" s="63"/>
      <c r="Z9" s="63"/>
      <c r="AA9" s="63">
        <v>54.8</v>
      </c>
      <c r="AB9" s="63">
        <f>AA9+'Basic Price Adjustment'!E33</f>
        <v>49.331115999999994</v>
      </c>
      <c r="AC9" s="63">
        <v>57.25</v>
      </c>
      <c r="AD9" s="63">
        <f>AC9+'Basic Price Adjustment'!E33</f>
        <v>51.781116</v>
      </c>
      <c r="AE9" s="63">
        <v>56.25</v>
      </c>
      <c r="AF9" s="63">
        <f>AE9+'Basic Price Adjustment'!E33</f>
        <v>50.781116</v>
      </c>
    </row>
    <row r="10" spans="1:32" s="30" customFormat="1" ht="15">
      <c r="A10" s="40" t="s">
        <v>52</v>
      </c>
      <c r="B10" s="41" t="s">
        <v>26</v>
      </c>
      <c r="C10" s="62">
        <v>57.4</v>
      </c>
      <c r="D10" s="62">
        <f>C10+'Basic Price Adjustment'!E34</f>
        <v>51.931115999999996</v>
      </c>
      <c r="E10" s="62">
        <v>64.1</v>
      </c>
      <c r="F10" s="62">
        <f>E10+'Basic Price Adjustment'!E34</f>
        <v>58.63111599999999</v>
      </c>
      <c r="G10" s="62">
        <v>61.25</v>
      </c>
      <c r="H10" s="62">
        <f>G10+'Basic Price Adjustment'!E34</f>
        <v>55.781116</v>
      </c>
      <c r="I10" s="62">
        <v>47.05</v>
      </c>
      <c r="J10" s="62">
        <f>I10+'Basic Price Adjustment'!E34</f>
        <v>41.581115999999994</v>
      </c>
      <c r="K10" s="62">
        <v>57.45</v>
      </c>
      <c r="L10" s="62">
        <f>K10+'Basic Price Adjustment'!E34</f>
        <v>51.981116</v>
      </c>
      <c r="M10" s="62">
        <v>57.5</v>
      </c>
      <c r="N10" s="62">
        <f>M10+'Basic Price Adjustment'!E34</f>
        <v>52.031116</v>
      </c>
      <c r="O10" s="62">
        <v>58.65</v>
      </c>
      <c r="P10" s="62">
        <f>O10+'Basic Price Adjustment'!E34</f>
        <v>53.181115999999996</v>
      </c>
      <c r="Q10" s="62">
        <v>66</v>
      </c>
      <c r="R10" s="62">
        <f>Q10+'Basic Price Adjustment'!E34</f>
        <v>60.531116</v>
      </c>
      <c r="S10" s="62">
        <v>58</v>
      </c>
      <c r="T10" s="62">
        <f>S10+'Basic Price Adjustment'!E34</f>
        <v>52.531116</v>
      </c>
      <c r="U10" s="62"/>
      <c r="V10" s="62"/>
      <c r="W10" s="62"/>
      <c r="X10" s="62"/>
      <c r="Y10" s="62"/>
      <c r="Z10" s="62"/>
      <c r="AA10" s="62">
        <v>55.85</v>
      </c>
      <c r="AB10" s="62">
        <f>AA10+'Basic Price Adjustment'!E34</f>
        <v>50.381116</v>
      </c>
      <c r="AC10" s="62">
        <v>57.25</v>
      </c>
      <c r="AD10" s="62">
        <f>AC10+'Basic Price Adjustment'!E34</f>
        <v>51.781116</v>
      </c>
      <c r="AE10" s="62">
        <v>56.25</v>
      </c>
      <c r="AF10" s="62">
        <f>AE10+'Basic Price Adjustment'!E34</f>
        <v>50.781116</v>
      </c>
    </row>
    <row r="11" spans="1:32" s="30" customFormat="1" ht="15">
      <c r="A11" s="37" t="s">
        <v>53</v>
      </c>
      <c r="B11" s="38" t="s">
        <v>27</v>
      </c>
      <c r="C11" s="63">
        <v>57.4</v>
      </c>
      <c r="D11" s="63">
        <f>C11+'Basic Price Adjustment'!E35</f>
        <v>52.013116</v>
      </c>
      <c r="E11" s="63">
        <v>64.1</v>
      </c>
      <c r="F11" s="63">
        <f>E11+'Basic Price Adjustment'!E35</f>
        <v>58.71311599999999</v>
      </c>
      <c r="G11" s="63">
        <v>61.25</v>
      </c>
      <c r="H11" s="63">
        <f>G11+'Basic Price Adjustment'!E35</f>
        <v>55.863116</v>
      </c>
      <c r="I11" s="63">
        <v>47.05</v>
      </c>
      <c r="J11" s="63">
        <f>I11+'Basic Price Adjustment'!E35</f>
        <v>41.663115999999995</v>
      </c>
      <c r="K11" s="63"/>
      <c r="L11" s="63"/>
      <c r="M11" s="63">
        <v>57.5</v>
      </c>
      <c r="N11" s="63">
        <f>M11+'Basic Price Adjustment'!E35</f>
        <v>52.113116</v>
      </c>
      <c r="O11" s="63">
        <v>58.65</v>
      </c>
      <c r="P11" s="63">
        <f>O11+'Basic Price Adjustment'!E35</f>
        <v>53.263116</v>
      </c>
      <c r="Q11" s="63">
        <v>66</v>
      </c>
      <c r="R11" s="63">
        <f>Q11+'Basic Price Adjustment'!E35</f>
        <v>60.613116</v>
      </c>
      <c r="S11" s="63">
        <v>58</v>
      </c>
      <c r="T11" s="63">
        <f>S11+'Basic Price Adjustment'!E35</f>
        <v>52.613116</v>
      </c>
      <c r="U11" s="63"/>
      <c r="V11" s="63"/>
      <c r="W11" s="63"/>
      <c r="X11" s="63"/>
      <c r="Y11" s="63"/>
      <c r="Z11" s="63"/>
      <c r="AA11" s="63">
        <v>61.15</v>
      </c>
      <c r="AB11" s="63">
        <f>AA11+'Basic Price Adjustment'!E35</f>
        <v>55.763116</v>
      </c>
      <c r="AC11" s="63">
        <v>57.25</v>
      </c>
      <c r="AD11" s="63">
        <f>AC11+'Basic Price Adjustment'!E35</f>
        <v>51.863116</v>
      </c>
      <c r="AE11" s="63">
        <v>56.25</v>
      </c>
      <c r="AF11" s="63">
        <f>AE11+'Basic Price Adjustment'!E35</f>
        <v>50.863116</v>
      </c>
    </row>
    <row r="12" spans="1:32" s="30" customFormat="1" ht="15">
      <c r="A12" s="40" t="s">
        <v>54</v>
      </c>
      <c r="B12" s="41" t="s">
        <v>28</v>
      </c>
      <c r="C12" s="62">
        <v>59.05</v>
      </c>
      <c r="D12" s="62">
        <f>C12+'Basic Price Adjustment'!E36</f>
        <v>53.663115999999995</v>
      </c>
      <c r="E12" s="62">
        <v>63.95</v>
      </c>
      <c r="F12" s="62">
        <f>E12+'Basic Price Adjustment'!E36</f>
        <v>58.563116</v>
      </c>
      <c r="G12" s="62">
        <v>63.5</v>
      </c>
      <c r="H12" s="62">
        <f>G12+'Basic Price Adjustment'!E36</f>
        <v>58.113116</v>
      </c>
      <c r="I12" s="62">
        <v>50.2</v>
      </c>
      <c r="J12" s="62">
        <f>I12+'Basic Price Adjustment'!E36</f>
        <v>44.813116</v>
      </c>
      <c r="K12" s="62"/>
      <c r="L12" s="62"/>
      <c r="M12" s="62"/>
      <c r="N12" s="62"/>
      <c r="O12" s="62"/>
      <c r="P12" s="62"/>
      <c r="Q12" s="62">
        <v>71</v>
      </c>
      <c r="R12" s="62">
        <f>Q12+'Basic Price Adjustment'!E36</f>
        <v>65.613116</v>
      </c>
      <c r="S12" s="62">
        <v>63.25</v>
      </c>
      <c r="T12" s="62">
        <f>S12+'Basic Price Adjustment'!E36</f>
        <v>57.863116</v>
      </c>
      <c r="U12" s="62"/>
      <c r="V12" s="62"/>
      <c r="W12" s="62"/>
      <c r="X12" s="62"/>
      <c r="Y12" s="62"/>
      <c r="Z12" s="62"/>
      <c r="AA12" s="62">
        <v>63.15</v>
      </c>
      <c r="AB12" s="62">
        <f>AA12+'Basic Price Adjustment'!E36</f>
        <v>57.763116</v>
      </c>
      <c r="AC12" s="62">
        <v>62.5</v>
      </c>
      <c r="AD12" s="62">
        <f>AC12+'Basic Price Adjustment'!E36</f>
        <v>57.113116</v>
      </c>
      <c r="AE12" s="62">
        <v>62.5</v>
      </c>
      <c r="AF12" s="62">
        <f>AE12+'Basic Price Adjustment'!E36</f>
        <v>57.113116</v>
      </c>
    </row>
    <row r="13" spans="1:32" s="30" customFormat="1" ht="15">
      <c r="A13" s="37" t="s">
        <v>55</v>
      </c>
      <c r="B13" s="38" t="s">
        <v>29</v>
      </c>
      <c r="C13" s="63">
        <v>57.85</v>
      </c>
      <c r="D13" s="63">
        <f>C13+'Basic Price Adjustment'!E37</f>
        <v>52.463116</v>
      </c>
      <c r="E13" s="63">
        <v>64.1</v>
      </c>
      <c r="F13" s="63">
        <f>E13+'Basic Price Adjustment'!E37</f>
        <v>58.71311599999999</v>
      </c>
      <c r="G13" s="63">
        <v>63.35</v>
      </c>
      <c r="H13" s="63">
        <f>G13+'Basic Price Adjustment'!E37</f>
        <v>57.963116</v>
      </c>
      <c r="I13" s="63">
        <v>47.05</v>
      </c>
      <c r="J13" s="63">
        <f>I13+'Basic Price Adjustment'!E37</f>
        <v>41.663115999999995</v>
      </c>
      <c r="K13" s="63"/>
      <c r="L13" s="63"/>
      <c r="M13" s="63">
        <v>57.25</v>
      </c>
      <c r="N13" s="63">
        <f>M13+'Basic Price Adjustment'!E37</f>
        <v>51.863116</v>
      </c>
      <c r="O13" s="63">
        <v>55.8</v>
      </c>
      <c r="P13" s="63">
        <f>O13+'Basic Price Adjustment'!E37</f>
        <v>50.413115999999995</v>
      </c>
      <c r="Q13" s="63">
        <v>69</v>
      </c>
      <c r="R13" s="63">
        <f>Q13+'Basic Price Adjustment'!E37</f>
        <v>63.613116</v>
      </c>
      <c r="S13" s="63">
        <v>60</v>
      </c>
      <c r="T13" s="63">
        <f>S13+'Basic Price Adjustment'!E37</f>
        <v>54.613116</v>
      </c>
      <c r="U13" s="63"/>
      <c r="V13" s="63"/>
      <c r="W13" s="63"/>
      <c r="X13" s="63"/>
      <c r="Y13" s="63"/>
      <c r="Z13" s="63"/>
      <c r="AA13" s="63">
        <v>55.55</v>
      </c>
      <c r="AB13" s="63">
        <f>AA13+'Basic Price Adjustment'!E37</f>
        <v>50.163115999999995</v>
      </c>
      <c r="AC13" s="63">
        <v>58</v>
      </c>
      <c r="AD13" s="63">
        <f>AC13+'Basic Price Adjustment'!E37</f>
        <v>52.613116</v>
      </c>
      <c r="AE13" s="63">
        <v>56.5</v>
      </c>
      <c r="AF13" s="63">
        <f>AE13+'Basic Price Adjustment'!E37</f>
        <v>51.113116</v>
      </c>
    </row>
    <row r="14" spans="1:32" s="30" customFormat="1" ht="15">
      <c r="A14" s="40" t="s">
        <v>56</v>
      </c>
      <c r="B14" s="41" t="s">
        <v>30</v>
      </c>
      <c r="C14" s="62">
        <v>62.35</v>
      </c>
      <c r="D14" s="62">
        <f>C14+'Basic Price Adjustment'!E38</f>
        <v>56.307116</v>
      </c>
      <c r="E14" s="62">
        <v>69.55</v>
      </c>
      <c r="F14" s="62">
        <f>E14+'Basic Price Adjustment'!E38</f>
        <v>63.507115999999996</v>
      </c>
      <c r="G14" s="62">
        <v>65.6</v>
      </c>
      <c r="H14" s="62">
        <f>G14+'Basic Price Adjustment'!E38</f>
        <v>59.55711599999999</v>
      </c>
      <c r="I14" s="62">
        <v>50.85</v>
      </c>
      <c r="J14" s="62">
        <f>I14+'Basic Price Adjustment'!E38</f>
        <v>44.807116</v>
      </c>
      <c r="K14" s="62">
        <v>64.85</v>
      </c>
      <c r="L14" s="62">
        <f>K14+'Basic Price Adjustment'!E38</f>
        <v>58.80711599999999</v>
      </c>
      <c r="M14" s="62">
        <v>63.75</v>
      </c>
      <c r="N14" s="62">
        <f>M14+'Basic Price Adjustment'!E38</f>
        <v>57.707116</v>
      </c>
      <c r="O14" s="62">
        <v>65.75</v>
      </c>
      <c r="P14" s="62">
        <f>O14+'Basic Price Adjustment'!E38</f>
        <v>59.707116</v>
      </c>
      <c r="Q14" s="62">
        <v>69.5</v>
      </c>
      <c r="R14" s="62">
        <f>Q14+'Basic Price Adjustment'!E38</f>
        <v>63.457116</v>
      </c>
      <c r="S14" s="62">
        <v>61</v>
      </c>
      <c r="T14" s="62">
        <f>S14+'Basic Price Adjustment'!E38</f>
        <v>54.957116</v>
      </c>
      <c r="U14" s="62"/>
      <c r="V14" s="62"/>
      <c r="W14" s="62"/>
      <c r="X14" s="62"/>
      <c r="Y14" s="62"/>
      <c r="Z14" s="62"/>
      <c r="AA14" s="62">
        <v>58.4</v>
      </c>
      <c r="AB14" s="62">
        <f>AA14+'Basic Price Adjustment'!E38</f>
        <v>52.357116</v>
      </c>
      <c r="AC14" s="62">
        <v>64</v>
      </c>
      <c r="AD14" s="62">
        <f>AC14+'Basic Price Adjustment'!E38</f>
        <v>57.957116</v>
      </c>
      <c r="AE14" s="62">
        <v>63</v>
      </c>
      <c r="AF14" s="62">
        <f>AE14+'Basic Price Adjustment'!E38</f>
        <v>56.957116</v>
      </c>
    </row>
    <row r="15" spans="1:32" s="30" customFormat="1" ht="15">
      <c r="A15" s="37" t="s">
        <v>57</v>
      </c>
      <c r="B15" s="38" t="s">
        <v>31</v>
      </c>
      <c r="C15" s="63">
        <v>65.1</v>
      </c>
      <c r="D15" s="63">
        <f>C15+'Basic Price Adjustment'!E39</f>
        <v>58.81111599999999</v>
      </c>
      <c r="E15" s="63">
        <v>73.35</v>
      </c>
      <c r="F15" s="63">
        <f>E15+'Basic Price Adjustment'!E39</f>
        <v>67.061116</v>
      </c>
      <c r="G15" s="63">
        <v>69.6</v>
      </c>
      <c r="H15" s="63">
        <f>G15+'Basic Price Adjustment'!E39</f>
        <v>63.31111599999999</v>
      </c>
      <c r="I15" s="63">
        <v>53.85</v>
      </c>
      <c r="J15" s="63">
        <f>I15+'Basic Price Adjustment'!E39</f>
        <v>47.561116</v>
      </c>
      <c r="K15" s="63"/>
      <c r="L15" s="63"/>
      <c r="M15" s="63">
        <v>72</v>
      </c>
      <c r="N15" s="63">
        <f>M15+'Basic Price Adjustment'!E39</f>
        <v>65.711116</v>
      </c>
      <c r="O15" s="63">
        <v>73</v>
      </c>
      <c r="P15" s="63">
        <f>O15+'Basic Price Adjustment'!E39</f>
        <v>66.711116</v>
      </c>
      <c r="Q15" s="63">
        <v>76.5</v>
      </c>
      <c r="R15" s="63">
        <f>Q15+'Basic Price Adjustment'!E39</f>
        <v>70.211116</v>
      </c>
      <c r="S15" s="63">
        <v>67</v>
      </c>
      <c r="T15" s="63">
        <f>S15+'Basic Price Adjustment'!E39</f>
        <v>60.711116</v>
      </c>
      <c r="U15" s="63"/>
      <c r="V15" s="63"/>
      <c r="W15" s="63"/>
      <c r="X15" s="63"/>
      <c r="Y15" s="63"/>
      <c r="Z15" s="63"/>
      <c r="AA15" s="63">
        <v>68</v>
      </c>
      <c r="AB15" s="63">
        <f>AA15+'Basic Price Adjustment'!E39</f>
        <v>61.711116</v>
      </c>
      <c r="AC15" s="63">
        <v>69</v>
      </c>
      <c r="AD15" s="63">
        <f>AC15+'Basic Price Adjustment'!E39</f>
        <v>62.711116</v>
      </c>
      <c r="AE15" s="63">
        <v>70</v>
      </c>
      <c r="AF15" s="63">
        <f>AE15+'Basic Price Adjustment'!E39</f>
        <v>63.711116</v>
      </c>
    </row>
    <row r="16" spans="1:32" s="30" customFormat="1" ht="15">
      <c r="A16" s="40" t="s">
        <v>58</v>
      </c>
      <c r="B16" s="41" t="s">
        <v>32</v>
      </c>
      <c r="C16" s="62">
        <v>62.35</v>
      </c>
      <c r="D16" s="62">
        <f>C16+'Basic Price Adjustment'!E40</f>
        <v>56.307116</v>
      </c>
      <c r="E16" s="62">
        <v>69.55</v>
      </c>
      <c r="F16" s="62">
        <f>E16+'Basic Price Adjustment'!E40</f>
        <v>63.507115999999996</v>
      </c>
      <c r="G16" s="62">
        <v>65.6</v>
      </c>
      <c r="H16" s="62">
        <f>G16+'Basic Price Adjustment'!E40</f>
        <v>59.55711599999999</v>
      </c>
      <c r="I16" s="62">
        <v>50.85</v>
      </c>
      <c r="J16" s="62">
        <f>I16+'Basic Price Adjustment'!E40</f>
        <v>44.807116</v>
      </c>
      <c r="K16" s="62">
        <v>64.85</v>
      </c>
      <c r="L16" s="62">
        <f>K16+'Basic Price Adjustment'!E40</f>
        <v>58.80711599999999</v>
      </c>
      <c r="M16" s="62">
        <v>63.75</v>
      </c>
      <c r="N16" s="62">
        <f>M16+'Basic Price Adjustment'!E40</f>
        <v>57.707116</v>
      </c>
      <c r="O16" s="62">
        <v>65.75</v>
      </c>
      <c r="P16" s="62">
        <f>O16+'Basic Price Adjustment'!E40</f>
        <v>59.707116</v>
      </c>
      <c r="Q16" s="62">
        <v>69.5</v>
      </c>
      <c r="R16" s="62">
        <f>Q16+'Basic Price Adjustment'!E40</f>
        <v>63.457116</v>
      </c>
      <c r="S16" s="62">
        <v>61</v>
      </c>
      <c r="T16" s="62">
        <f>S16+'Basic Price Adjustment'!E40</f>
        <v>54.957116</v>
      </c>
      <c r="U16" s="62"/>
      <c r="V16" s="62"/>
      <c r="W16" s="62"/>
      <c r="X16" s="62"/>
      <c r="Y16" s="62"/>
      <c r="Z16" s="62"/>
      <c r="AA16" s="62">
        <v>58.4</v>
      </c>
      <c r="AB16" s="62">
        <f>AA16+'Basic Price Adjustment'!E40</f>
        <v>52.357116</v>
      </c>
      <c r="AC16" s="62">
        <v>64</v>
      </c>
      <c r="AD16" s="62">
        <f>AC16+'Basic Price Adjustment'!E40</f>
        <v>57.957116</v>
      </c>
      <c r="AE16" s="62">
        <v>63</v>
      </c>
      <c r="AF16" s="62">
        <f>AE16+'Basic Price Adjustment'!E40</f>
        <v>56.957116</v>
      </c>
    </row>
    <row r="17" spans="1:32" s="30" customFormat="1" ht="15">
      <c r="A17" s="37" t="s">
        <v>59</v>
      </c>
      <c r="B17" s="38" t="s">
        <v>33</v>
      </c>
      <c r="C17" s="63">
        <v>66.5</v>
      </c>
      <c r="D17" s="63">
        <f>C17+'Basic Price Adjustment'!E41</f>
        <v>60.047116</v>
      </c>
      <c r="E17" s="63">
        <v>74.1</v>
      </c>
      <c r="F17" s="63">
        <f>E17+'Basic Price Adjustment'!E41</f>
        <v>67.647116</v>
      </c>
      <c r="G17" s="63">
        <v>69.4</v>
      </c>
      <c r="H17" s="63">
        <f>G17+'Basic Price Adjustment'!E41</f>
        <v>62.94711600000001</v>
      </c>
      <c r="I17" s="63">
        <v>54.2</v>
      </c>
      <c r="J17" s="63">
        <f>I17+'Basic Price Adjustment'!E41</f>
        <v>47.747116000000005</v>
      </c>
      <c r="K17" s="63"/>
      <c r="L17" s="63"/>
      <c r="M17" s="63">
        <v>68.75</v>
      </c>
      <c r="N17" s="63">
        <f>M17+'Basic Price Adjustment'!E41</f>
        <v>62.297116</v>
      </c>
      <c r="O17" s="63">
        <v>71.49</v>
      </c>
      <c r="P17" s="63">
        <f>O17+'Basic Price Adjustment'!E41</f>
        <v>65.037116</v>
      </c>
      <c r="Q17" s="63">
        <v>74.5</v>
      </c>
      <c r="R17" s="63">
        <f>Q17+'Basic Price Adjustment'!E41</f>
        <v>68.047116</v>
      </c>
      <c r="S17" s="63">
        <v>65</v>
      </c>
      <c r="T17" s="63">
        <f>S17+'Basic Price Adjustment'!E41</f>
        <v>58.547116</v>
      </c>
      <c r="U17" s="63"/>
      <c r="V17" s="63"/>
      <c r="W17" s="63"/>
      <c r="X17" s="63"/>
      <c r="Y17" s="63"/>
      <c r="Z17" s="63"/>
      <c r="AA17" s="63">
        <v>60.75</v>
      </c>
      <c r="AB17" s="63">
        <f>AA17+'Basic Price Adjustment'!E41</f>
        <v>54.297116</v>
      </c>
      <c r="AC17" s="63">
        <v>67</v>
      </c>
      <c r="AD17" s="63">
        <f>AC17+'Basic Price Adjustment'!E41</f>
        <v>60.547116</v>
      </c>
      <c r="AE17" s="63">
        <v>67.75</v>
      </c>
      <c r="AF17" s="63">
        <f>AE17+'Basic Price Adjustment'!E41</f>
        <v>61.297116</v>
      </c>
    </row>
    <row r="18" spans="1:32" s="30" customFormat="1" ht="15">
      <c r="A18" s="40" t="s">
        <v>60</v>
      </c>
      <c r="B18" s="41" t="s">
        <v>34</v>
      </c>
      <c r="C18" s="62">
        <v>75.8</v>
      </c>
      <c r="D18" s="62">
        <f>C18+'Basic Price Adjustment'!E42</f>
        <v>68.199116</v>
      </c>
      <c r="E18" s="62">
        <v>87.9</v>
      </c>
      <c r="F18" s="62">
        <f>E18+'Basic Price Adjustment'!E42</f>
        <v>80.299116</v>
      </c>
      <c r="G18" s="62">
        <v>85.3</v>
      </c>
      <c r="H18" s="62">
        <f>G18+'Basic Price Adjustment'!E42</f>
        <v>77.699116</v>
      </c>
      <c r="I18" s="62">
        <v>64.05</v>
      </c>
      <c r="J18" s="62">
        <f>I18+'Basic Price Adjustment'!E42</f>
        <v>56.449116</v>
      </c>
      <c r="K18" s="62"/>
      <c r="L18" s="62"/>
      <c r="M18" s="62"/>
      <c r="N18" s="62"/>
      <c r="O18" s="62"/>
      <c r="P18" s="62"/>
      <c r="Q18" s="62">
        <v>82</v>
      </c>
      <c r="R18" s="62">
        <f>Q18+'Basic Price Adjustment'!E42</f>
        <v>74.39911599999999</v>
      </c>
      <c r="S18" s="62">
        <v>74</v>
      </c>
      <c r="T18" s="62">
        <f>S18+'Basic Price Adjustment'!E42</f>
        <v>66.39911599999999</v>
      </c>
      <c r="U18" s="62"/>
      <c r="V18" s="62"/>
      <c r="W18" s="62"/>
      <c r="X18" s="62"/>
      <c r="Y18" s="62"/>
      <c r="Z18" s="62"/>
      <c r="AA18" s="62">
        <v>70.2</v>
      </c>
      <c r="AB18" s="62">
        <f>AA18+'Basic Price Adjustment'!E42</f>
        <v>62.599116</v>
      </c>
      <c r="AC18" s="62">
        <v>82</v>
      </c>
      <c r="AD18" s="62">
        <f>AC18+'Basic Price Adjustment'!E42</f>
        <v>74.39911599999999</v>
      </c>
      <c r="AE18" s="62">
        <v>82</v>
      </c>
      <c r="AF18" s="62">
        <f>AE18+'Basic Price Adjustment'!E42</f>
        <v>74.39911599999999</v>
      </c>
    </row>
    <row r="19" spans="1:32" s="30" customFormat="1" ht="15">
      <c r="A19" s="37" t="s">
        <v>61</v>
      </c>
      <c r="B19" s="38" t="s">
        <v>35</v>
      </c>
      <c r="C19" s="63">
        <v>76.7</v>
      </c>
      <c r="D19" s="63">
        <f>C19+'Basic Price Adjustment'!E43</f>
        <v>69.09911600000001</v>
      </c>
      <c r="E19" s="63">
        <v>88.4</v>
      </c>
      <c r="F19" s="63">
        <f>E19+'Basic Price Adjustment'!E43</f>
        <v>80.799116</v>
      </c>
      <c r="G19" s="63">
        <v>86.55</v>
      </c>
      <c r="H19" s="63">
        <f>G19+'Basic Price Adjustment'!E43</f>
        <v>78.949116</v>
      </c>
      <c r="I19" s="63">
        <v>71</v>
      </c>
      <c r="J19" s="63">
        <f>I19+'Basic Price Adjustment'!E43</f>
        <v>63.399116</v>
      </c>
      <c r="K19" s="63"/>
      <c r="L19" s="63"/>
      <c r="M19" s="63"/>
      <c r="N19" s="63"/>
      <c r="O19" s="63"/>
      <c r="P19" s="63"/>
      <c r="Q19" s="63">
        <v>85</v>
      </c>
      <c r="R19" s="63">
        <f>Q19+'Basic Price Adjustment'!E43</f>
        <v>77.39911599999999</v>
      </c>
      <c r="S19" s="63">
        <v>79.5</v>
      </c>
      <c r="T19" s="63">
        <f>S19+'Basic Price Adjustment'!E43</f>
        <v>71.89911599999999</v>
      </c>
      <c r="U19" s="63"/>
      <c r="V19" s="63"/>
      <c r="W19" s="63"/>
      <c r="X19" s="63"/>
      <c r="Y19" s="63"/>
      <c r="Z19" s="63"/>
      <c r="AA19" s="63">
        <v>73.2</v>
      </c>
      <c r="AB19" s="63">
        <f>AA19+'Basic Price Adjustment'!E43</f>
        <v>65.59911600000001</v>
      </c>
      <c r="AC19" s="63">
        <v>90</v>
      </c>
      <c r="AD19" s="63">
        <f>AC19+'Basic Price Adjustment'!E43</f>
        <v>82.39911599999999</v>
      </c>
      <c r="AE19" s="63">
        <v>90</v>
      </c>
      <c r="AF19" s="63">
        <f>AE19+'Basic Price Adjustment'!E43</f>
        <v>82.39911599999999</v>
      </c>
    </row>
    <row r="20" spans="1:32" s="30" customFormat="1" ht="15">
      <c r="A20" s="40" t="s">
        <v>62</v>
      </c>
      <c r="B20" s="41" t="s">
        <v>36</v>
      </c>
      <c r="C20" s="62">
        <v>75.8</v>
      </c>
      <c r="D20" s="62">
        <f>C20+'Basic Price Adjustment'!E44</f>
        <v>68.199116</v>
      </c>
      <c r="E20" s="62">
        <v>84.4</v>
      </c>
      <c r="F20" s="62">
        <f>E20+'Basic Price Adjustment'!E44</f>
        <v>76.799116</v>
      </c>
      <c r="G20" s="62">
        <v>79.45</v>
      </c>
      <c r="H20" s="62">
        <f>G20+'Basic Price Adjustment'!E44</f>
        <v>71.84911600000001</v>
      </c>
      <c r="I20" s="62">
        <v>64.05</v>
      </c>
      <c r="J20" s="62">
        <f>I20+'Basic Price Adjustment'!E44</f>
        <v>56.449116</v>
      </c>
      <c r="K20" s="62"/>
      <c r="L20" s="62"/>
      <c r="M20" s="62">
        <v>82</v>
      </c>
      <c r="N20" s="62">
        <f>M20+'Basic Price Adjustment'!E44</f>
        <v>74.39911599999999</v>
      </c>
      <c r="O20" s="62">
        <v>82</v>
      </c>
      <c r="P20" s="62">
        <f>O20+'Basic Price Adjustment'!E44</f>
        <v>74.39911599999999</v>
      </c>
      <c r="Q20" s="62">
        <v>80</v>
      </c>
      <c r="R20" s="62">
        <f>Q20+'Basic Price Adjustment'!E44</f>
        <v>72.39911599999999</v>
      </c>
      <c r="S20" s="62">
        <v>72</v>
      </c>
      <c r="T20" s="62">
        <f>S20+'Basic Price Adjustment'!E44</f>
        <v>64.39911599999999</v>
      </c>
      <c r="U20" s="62"/>
      <c r="V20" s="62"/>
      <c r="W20" s="62"/>
      <c r="X20" s="62"/>
      <c r="Y20" s="62"/>
      <c r="Z20" s="62"/>
      <c r="AA20" s="62">
        <v>70.8</v>
      </c>
      <c r="AB20" s="62">
        <f>AA20+'Basic Price Adjustment'!E44</f>
        <v>63.199116</v>
      </c>
      <c r="AC20" s="62">
        <v>79</v>
      </c>
      <c r="AD20" s="62">
        <f>AC20+'Basic Price Adjustment'!E44</f>
        <v>71.39911599999999</v>
      </c>
      <c r="AE20" s="62">
        <v>79</v>
      </c>
      <c r="AF20" s="62">
        <f>AE20+'Basic Price Adjustment'!E44</f>
        <v>71.39911599999999</v>
      </c>
    </row>
    <row r="21" spans="1:32" s="30" customFormat="1" ht="15.75" customHeight="1">
      <c r="A21" s="37" t="s">
        <v>63</v>
      </c>
      <c r="B21" s="38" t="s">
        <v>37</v>
      </c>
      <c r="C21" s="63">
        <v>76.4</v>
      </c>
      <c r="D21" s="63">
        <f>C21+'Basic Price Adjustment'!E45</f>
        <v>68.799116</v>
      </c>
      <c r="E21" s="63">
        <v>85.05</v>
      </c>
      <c r="F21" s="63">
        <f>E21+'Basic Price Adjustment'!E45</f>
        <v>77.449116</v>
      </c>
      <c r="G21" s="63">
        <v>86.05</v>
      </c>
      <c r="H21" s="63">
        <f>G21+'Basic Price Adjustment'!E45</f>
        <v>78.449116</v>
      </c>
      <c r="I21" s="63">
        <v>71</v>
      </c>
      <c r="J21" s="63">
        <f>I21+'Basic Price Adjustment'!E45</f>
        <v>63.399116</v>
      </c>
      <c r="K21" s="63"/>
      <c r="L21" s="63"/>
      <c r="M21" s="63"/>
      <c r="N21" s="63"/>
      <c r="O21" s="63"/>
      <c r="P21" s="63"/>
      <c r="Q21" s="63">
        <v>83</v>
      </c>
      <c r="R21" s="63">
        <f>Q21+'Basic Price Adjustment'!E45</f>
        <v>75.39911599999999</v>
      </c>
      <c r="S21" s="63">
        <v>78</v>
      </c>
      <c r="T21" s="63">
        <f>S21+'Basic Price Adjustment'!E45</f>
        <v>70.39911599999999</v>
      </c>
      <c r="U21" s="63"/>
      <c r="V21" s="63"/>
      <c r="W21" s="63"/>
      <c r="X21" s="63"/>
      <c r="Y21" s="63"/>
      <c r="Z21" s="63"/>
      <c r="AA21" s="63">
        <v>73.85</v>
      </c>
      <c r="AB21" s="63">
        <f>AA21+'Basic Price Adjustment'!E45</f>
        <v>66.24911599999999</v>
      </c>
      <c r="AC21" s="63">
        <v>90</v>
      </c>
      <c r="AD21" s="63">
        <f>AC21+'Basic Price Adjustment'!E45</f>
        <v>82.39911599999999</v>
      </c>
      <c r="AE21" s="63">
        <v>90</v>
      </c>
      <c r="AF21" s="63">
        <f>AE21+'Basic Price Adjustment'!E45</f>
        <v>82.39911599999999</v>
      </c>
    </row>
    <row r="22" spans="1:32" ht="15" customHeight="1">
      <c r="A22" s="40" t="s">
        <v>64</v>
      </c>
      <c r="B22" s="41" t="s">
        <v>38</v>
      </c>
      <c r="C22" s="62">
        <v>62.35</v>
      </c>
      <c r="D22" s="62">
        <f>C22+'Basic Price Adjustment'!E46</f>
        <v>56.307116</v>
      </c>
      <c r="E22" s="62">
        <v>69.55</v>
      </c>
      <c r="F22" s="62">
        <f>E22+'Basic Price Adjustment'!E46</f>
        <v>63.507115999999996</v>
      </c>
      <c r="G22" s="62">
        <v>65.6</v>
      </c>
      <c r="H22" s="62">
        <f>G22+'Basic Price Adjustment'!E46</f>
        <v>59.55711599999999</v>
      </c>
      <c r="I22" s="62">
        <v>50.85</v>
      </c>
      <c r="J22" s="62">
        <f>I22+'Basic Price Adjustment'!E46</f>
        <v>44.807116</v>
      </c>
      <c r="K22" s="62">
        <v>63.6</v>
      </c>
      <c r="L22" s="62">
        <f>K22+'Basic Price Adjustment'!E46</f>
        <v>57.557116</v>
      </c>
      <c r="M22" s="62">
        <v>63.75</v>
      </c>
      <c r="N22" s="62">
        <f>M22+'Basic Price Adjustment'!E46</f>
        <v>57.707116</v>
      </c>
      <c r="O22" s="62">
        <v>65.75</v>
      </c>
      <c r="P22" s="62">
        <f>O22+'Basic Price Adjustment'!E46</f>
        <v>59.707116</v>
      </c>
      <c r="Q22" s="62">
        <v>69.5</v>
      </c>
      <c r="R22" s="62">
        <f>Q22+'Basic Price Adjustment'!E46</f>
        <v>63.457116</v>
      </c>
      <c r="S22" s="62">
        <v>61</v>
      </c>
      <c r="T22" s="62">
        <f>S22+'Basic Price Adjustment'!E46</f>
        <v>54.957116</v>
      </c>
      <c r="U22" s="62">
        <v>68.08</v>
      </c>
      <c r="V22" s="62">
        <f>U22+'Basic Price Adjustment'!E46</f>
        <v>62.037116</v>
      </c>
      <c r="W22" s="62">
        <v>68.08</v>
      </c>
      <c r="X22" s="62">
        <f>W22+'Basic Price Adjustment'!E46</f>
        <v>62.037116</v>
      </c>
      <c r="Y22" s="62">
        <v>68.08</v>
      </c>
      <c r="Z22" s="62">
        <f>Y22+'Basic Price Adjustment'!E46</f>
        <v>62.037116</v>
      </c>
      <c r="AA22" s="62">
        <v>59.55</v>
      </c>
      <c r="AB22" s="62">
        <f>AA22+'Basic Price Adjustment'!E46</f>
        <v>53.507115999999996</v>
      </c>
      <c r="AC22" s="62">
        <v>64</v>
      </c>
      <c r="AD22" s="62">
        <f>AC22+'Basic Price Adjustment'!E46</f>
        <v>57.957116</v>
      </c>
      <c r="AE22" s="62">
        <v>63</v>
      </c>
      <c r="AF22" s="62">
        <f>AE22+'Basic Price Adjustment'!E46</f>
        <v>56.957116</v>
      </c>
    </row>
    <row r="32" spans="3:16" ht="12.7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2.7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2.7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2.7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2.7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2.7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2.7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2.7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2.7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2.7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2.7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2.7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2.7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2.7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2.7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2.7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</sheetData>
  <sheetProtection/>
  <mergeCells count="45">
    <mergeCell ref="K6:L6"/>
    <mergeCell ref="W5:X5"/>
    <mergeCell ref="AA6:AB6"/>
    <mergeCell ref="C5:D5"/>
    <mergeCell ref="C6:D6"/>
    <mergeCell ref="E5:F5"/>
    <mergeCell ref="E6:F6"/>
    <mergeCell ref="G5:H5"/>
    <mergeCell ref="G6:H6"/>
    <mergeCell ref="I5:J5"/>
    <mergeCell ref="I6:J6"/>
    <mergeCell ref="K5:L5"/>
    <mergeCell ref="U6:V6"/>
    <mergeCell ref="AC5:AD5"/>
    <mergeCell ref="AC6:AD6"/>
    <mergeCell ref="AE5:AF5"/>
    <mergeCell ref="AE6:AF6"/>
    <mergeCell ref="W6:X6"/>
    <mergeCell ref="Y5:Z5"/>
    <mergeCell ref="Y6:Z6"/>
    <mergeCell ref="AA5:AB5"/>
    <mergeCell ref="M6:N6"/>
    <mergeCell ref="O6:P6"/>
    <mergeCell ref="Q5:R5"/>
    <mergeCell ref="Q6:R6"/>
    <mergeCell ref="S5:T5"/>
    <mergeCell ref="S6:T6"/>
    <mergeCell ref="M5:N5"/>
    <mergeCell ref="O5:P5"/>
    <mergeCell ref="U5:V5"/>
    <mergeCell ref="AC3:AD3"/>
    <mergeCell ref="AE3:AF3"/>
    <mergeCell ref="M3:N3"/>
    <mergeCell ref="Q3:R3"/>
    <mergeCell ref="S3:T3"/>
    <mergeCell ref="O3:P3"/>
    <mergeCell ref="AA3:AB3"/>
    <mergeCell ref="W3:X3"/>
    <mergeCell ref="Y3:Z3"/>
    <mergeCell ref="C3:D3"/>
    <mergeCell ref="I3:J3"/>
    <mergeCell ref="K3:L3"/>
    <mergeCell ref="E3:F3"/>
    <mergeCell ref="G3:H3"/>
    <mergeCell ref="U3:V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3" scale="91" r:id="rId3"/>
  <headerFooter>
    <oddHeader>&amp;C&amp;A</oddHeader>
    <oddFooter>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00390625" style="1" bestFit="1" customWidth="1"/>
    <col min="2" max="2" width="31.57421875" style="1" bestFit="1" customWidth="1"/>
    <col min="3" max="3" width="10.57421875" style="1" customWidth="1"/>
    <col min="4" max="4" width="10.7109375" style="1" customWidth="1"/>
    <col min="5" max="5" width="9.00390625" style="1" bestFit="1" customWidth="1"/>
    <col min="6" max="6" width="8.8515625" style="1" bestFit="1" customWidth="1"/>
    <col min="7" max="7" width="10.8515625" style="1" customWidth="1"/>
    <col min="8" max="8" width="10.00390625" style="1" customWidth="1"/>
    <col min="9" max="9" width="10.8515625" style="1" customWidth="1"/>
    <col min="10" max="10" width="10.00390625" style="1" customWidth="1"/>
    <col min="11" max="11" width="10.8515625" style="1" customWidth="1"/>
    <col min="12" max="12" width="9.57421875" style="1" customWidth="1"/>
    <col min="13" max="13" width="11.421875" style="1" customWidth="1"/>
    <col min="14" max="14" width="12.57421875" style="1" customWidth="1"/>
    <col min="15" max="15" width="13.140625" style="1" customWidth="1"/>
    <col min="16" max="16" width="10.7109375" style="1" customWidth="1"/>
    <col min="17" max="17" width="10.57421875" style="1" customWidth="1"/>
    <col min="18" max="18" width="9.7109375" style="1" customWidth="1"/>
    <col min="19" max="19" width="10.00390625" style="1" customWidth="1"/>
    <col min="20" max="20" width="9.7109375" style="1" customWidth="1"/>
    <col min="21" max="21" width="9.00390625" style="1" bestFit="1" customWidth="1"/>
    <col min="22" max="22" width="8.8515625" style="1" bestFit="1" customWidth="1"/>
    <col min="23" max="23" width="10.421875" style="1" customWidth="1"/>
    <col min="24" max="24" width="9.8515625" style="1" customWidth="1"/>
    <col min="25" max="25" width="13.57421875" style="1" customWidth="1"/>
    <col min="26" max="26" width="12.140625" style="1" customWidth="1"/>
    <col min="27" max="16384" width="9.140625" style="1" customWidth="1"/>
  </cols>
  <sheetData>
    <row r="2" s="2" customFormat="1" ht="13.5" thickBot="1"/>
    <row r="3" spans="1:26" s="17" customFormat="1" ht="53.25" customHeight="1" thickBot="1">
      <c r="A3" s="58" t="s">
        <v>47</v>
      </c>
      <c r="B3" s="59" t="s">
        <v>48</v>
      </c>
      <c r="C3" s="106" t="s">
        <v>125</v>
      </c>
      <c r="D3" s="107"/>
      <c r="E3" s="106" t="s">
        <v>124</v>
      </c>
      <c r="F3" s="107"/>
      <c r="G3" s="106" t="s">
        <v>119</v>
      </c>
      <c r="H3" s="107"/>
      <c r="I3" s="106" t="s">
        <v>120</v>
      </c>
      <c r="J3" s="107"/>
      <c r="K3" s="106" t="s">
        <v>121</v>
      </c>
      <c r="L3" s="107"/>
      <c r="M3" s="106" t="s">
        <v>122</v>
      </c>
      <c r="N3" s="107"/>
      <c r="O3" s="106" t="s">
        <v>123</v>
      </c>
      <c r="P3" s="107"/>
      <c r="Q3" s="109" t="s">
        <v>126</v>
      </c>
      <c r="R3" s="110"/>
      <c r="S3" s="106" t="s">
        <v>75</v>
      </c>
      <c r="T3" s="107"/>
      <c r="U3" s="106" t="s">
        <v>127</v>
      </c>
      <c r="V3" s="107"/>
      <c r="W3" s="106" t="s">
        <v>207</v>
      </c>
      <c r="X3" s="107"/>
      <c r="Y3" s="106" t="s">
        <v>208</v>
      </c>
      <c r="Z3" s="107"/>
    </row>
    <row r="4" spans="1:26" s="17" customFormat="1" ht="13.5" thickBot="1">
      <c r="A4" s="60"/>
      <c r="B4" s="60"/>
      <c r="C4" s="60" t="s">
        <v>42</v>
      </c>
      <c r="D4" s="60" t="s">
        <v>43</v>
      </c>
      <c r="E4" s="60" t="s">
        <v>42</v>
      </c>
      <c r="F4" s="60" t="s">
        <v>43</v>
      </c>
      <c r="G4" s="60" t="s">
        <v>42</v>
      </c>
      <c r="H4" s="60" t="s">
        <v>43</v>
      </c>
      <c r="I4" s="60" t="s">
        <v>42</v>
      </c>
      <c r="J4" s="60" t="s">
        <v>43</v>
      </c>
      <c r="K4" s="60" t="s">
        <v>42</v>
      </c>
      <c r="L4" s="60" t="s">
        <v>43</v>
      </c>
      <c r="M4" s="60" t="s">
        <v>42</v>
      </c>
      <c r="N4" s="60" t="s">
        <v>43</v>
      </c>
      <c r="O4" s="60" t="s">
        <v>42</v>
      </c>
      <c r="P4" s="60" t="s">
        <v>43</v>
      </c>
      <c r="Q4" s="60" t="s">
        <v>42</v>
      </c>
      <c r="R4" s="60" t="s">
        <v>43</v>
      </c>
      <c r="S4" s="60" t="s">
        <v>42</v>
      </c>
      <c r="T4" s="60" t="s">
        <v>43</v>
      </c>
      <c r="U4" s="60" t="s">
        <v>42</v>
      </c>
      <c r="V4" s="60" t="s">
        <v>43</v>
      </c>
      <c r="W4" s="60" t="s">
        <v>42</v>
      </c>
      <c r="X4" s="60" t="s">
        <v>43</v>
      </c>
      <c r="Y4" s="60" t="s">
        <v>42</v>
      </c>
      <c r="Z4" s="60" t="s">
        <v>43</v>
      </c>
    </row>
    <row r="5" spans="1:26" s="25" customFormat="1" ht="15">
      <c r="A5" s="37" t="s">
        <v>133</v>
      </c>
      <c r="B5" s="38" t="s">
        <v>134</v>
      </c>
      <c r="C5" s="95" t="s">
        <v>200</v>
      </c>
      <c r="D5" s="96"/>
      <c r="E5" s="95" t="s">
        <v>198</v>
      </c>
      <c r="F5" s="96"/>
      <c r="G5" s="95" t="s">
        <v>169</v>
      </c>
      <c r="H5" s="96"/>
      <c r="I5" s="95" t="s">
        <v>202</v>
      </c>
      <c r="J5" s="96"/>
      <c r="K5" s="95" t="s">
        <v>160</v>
      </c>
      <c r="L5" s="96"/>
      <c r="M5" s="95" t="s">
        <v>214</v>
      </c>
      <c r="N5" s="96"/>
      <c r="O5" s="95" t="s">
        <v>163</v>
      </c>
      <c r="P5" s="96"/>
      <c r="Q5" s="95" t="s">
        <v>166</v>
      </c>
      <c r="R5" s="96"/>
      <c r="S5" s="95" t="s">
        <v>203</v>
      </c>
      <c r="T5" s="96"/>
      <c r="U5" s="95" t="s">
        <v>205</v>
      </c>
      <c r="V5" s="96"/>
      <c r="W5" s="95" t="s">
        <v>209</v>
      </c>
      <c r="X5" s="96"/>
      <c r="Y5" s="95" t="s">
        <v>211</v>
      </c>
      <c r="Z5" s="96"/>
    </row>
    <row r="6" spans="1:26" s="25" customFormat="1" ht="15">
      <c r="A6" s="40"/>
      <c r="B6" s="41"/>
      <c r="C6" s="97" t="s">
        <v>201</v>
      </c>
      <c r="D6" s="98"/>
      <c r="E6" s="97" t="s">
        <v>199</v>
      </c>
      <c r="F6" s="98"/>
      <c r="G6" s="97" t="s">
        <v>170</v>
      </c>
      <c r="H6" s="98"/>
      <c r="I6" s="97" t="s">
        <v>172</v>
      </c>
      <c r="J6" s="98"/>
      <c r="K6" s="97" t="s">
        <v>161</v>
      </c>
      <c r="L6" s="98"/>
      <c r="M6" s="97" t="s">
        <v>162</v>
      </c>
      <c r="N6" s="98"/>
      <c r="O6" s="97" t="s">
        <v>164</v>
      </c>
      <c r="P6" s="98"/>
      <c r="Q6" s="97" t="s">
        <v>165</v>
      </c>
      <c r="R6" s="98"/>
      <c r="S6" s="97" t="s">
        <v>204</v>
      </c>
      <c r="T6" s="98"/>
      <c r="U6" s="97" t="s">
        <v>206</v>
      </c>
      <c r="V6" s="98"/>
      <c r="W6" s="97" t="s">
        <v>210</v>
      </c>
      <c r="X6" s="98"/>
      <c r="Y6" s="97" t="s">
        <v>212</v>
      </c>
      <c r="Z6" s="98"/>
    </row>
    <row r="7" spans="1:26" ht="15">
      <c r="A7" s="37" t="s">
        <v>49</v>
      </c>
      <c r="B7" s="38" t="s">
        <v>23</v>
      </c>
      <c r="C7" s="61">
        <v>57.75</v>
      </c>
      <c r="D7" s="61">
        <f>C7+'Basic Price Adjustment'!E31</f>
        <v>53.183116</v>
      </c>
      <c r="E7" s="61">
        <v>58.75</v>
      </c>
      <c r="F7" s="61">
        <f>E7+'Basic Price Adjustment'!E31</f>
        <v>54.183116</v>
      </c>
      <c r="G7" s="61">
        <v>52</v>
      </c>
      <c r="H7" s="61">
        <f>G7+'Basic Price Adjustment'!E31</f>
        <v>47.433116</v>
      </c>
      <c r="I7" s="61">
        <v>52</v>
      </c>
      <c r="J7" s="61">
        <f>I7+'Basic Price Adjustment'!E31</f>
        <v>47.433116</v>
      </c>
      <c r="K7" s="61">
        <v>51.7</v>
      </c>
      <c r="L7" s="61">
        <f>K7+'Basic Price Adjustment'!E31</f>
        <v>47.133116</v>
      </c>
      <c r="M7" s="61">
        <v>58.65</v>
      </c>
      <c r="N7" s="61">
        <f>M7+'Basic Price Adjustment'!E31</f>
        <v>54.083116</v>
      </c>
      <c r="O7" s="61">
        <v>55.1</v>
      </c>
      <c r="P7" s="61">
        <f>O7+'Basic Price Adjustment'!E31</f>
        <v>50.533116</v>
      </c>
      <c r="Q7" s="61">
        <v>58</v>
      </c>
      <c r="R7" s="61">
        <f>Q7+'Basic Price Adjustment'!E31</f>
        <v>53.433116</v>
      </c>
      <c r="S7" s="61">
        <v>56</v>
      </c>
      <c r="T7" s="61">
        <f>S7+'Basic Price Adjustment'!E31</f>
        <v>51.433116</v>
      </c>
      <c r="U7" s="61">
        <v>57.5</v>
      </c>
      <c r="V7" s="61">
        <f>U7+'Basic Price Adjustment'!E31</f>
        <v>52.933116</v>
      </c>
      <c r="W7" s="61">
        <v>61</v>
      </c>
      <c r="X7" s="61">
        <f>W7+'Basic Price Adjustment'!E31</f>
        <v>56.433116</v>
      </c>
      <c r="Y7" s="61">
        <v>61</v>
      </c>
      <c r="Z7" s="61">
        <f>Y7+'Basic Price Adjustment'!E31</f>
        <v>56.433116</v>
      </c>
    </row>
    <row r="8" spans="1:26" ht="15">
      <c r="A8" s="40" t="s">
        <v>50</v>
      </c>
      <c r="B8" s="41" t="s">
        <v>24</v>
      </c>
      <c r="C8" s="62">
        <v>59.75</v>
      </c>
      <c r="D8" s="62">
        <f>C8+'Basic Price Adjustment'!E32</f>
        <v>55.019116</v>
      </c>
      <c r="E8" s="62">
        <v>60.75</v>
      </c>
      <c r="F8" s="62">
        <f>E8+'Basic Price Adjustment'!E32</f>
        <v>56.019116</v>
      </c>
      <c r="G8" s="62">
        <v>54.5</v>
      </c>
      <c r="H8" s="62">
        <f>G8+'Basic Price Adjustment'!E32</f>
        <v>49.769116</v>
      </c>
      <c r="I8" s="62">
        <v>54.5</v>
      </c>
      <c r="J8" s="62">
        <f>I8+'Basic Price Adjustment'!E32</f>
        <v>49.769116</v>
      </c>
      <c r="K8" s="62">
        <v>53.4</v>
      </c>
      <c r="L8" s="62">
        <f>K8+'Basic Price Adjustment'!E32</f>
        <v>48.669115999999995</v>
      </c>
      <c r="M8" s="62">
        <v>58.65</v>
      </c>
      <c r="N8" s="62">
        <f>M8+'Basic Price Adjustment'!E32</f>
        <v>53.919115999999995</v>
      </c>
      <c r="O8" s="62">
        <v>57.5</v>
      </c>
      <c r="P8" s="62">
        <f>O8+'Basic Price Adjustment'!E32</f>
        <v>52.769116</v>
      </c>
      <c r="Q8" s="62">
        <v>60</v>
      </c>
      <c r="R8" s="62">
        <f>Q8+'Basic Price Adjustment'!E32</f>
        <v>55.269116</v>
      </c>
      <c r="S8" s="62">
        <v>56</v>
      </c>
      <c r="T8" s="62">
        <f>S8+'Basic Price Adjustment'!E32</f>
        <v>51.269116</v>
      </c>
      <c r="U8" s="62">
        <v>57.5</v>
      </c>
      <c r="V8" s="62">
        <f>U8+'Basic Price Adjustment'!E32</f>
        <v>52.769116</v>
      </c>
      <c r="W8" s="62"/>
      <c r="X8" s="62"/>
      <c r="Y8" s="62"/>
      <c r="Z8" s="62"/>
    </row>
    <row r="9" spans="1:26" ht="15">
      <c r="A9" s="37" t="s">
        <v>51</v>
      </c>
      <c r="B9" s="38" t="s">
        <v>25</v>
      </c>
      <c r="C9" s="63">
        <v>64.75</v>
      </c>
      <c r="D9" s="63">
        <f>C9+'Basic Price Adjustment'!E33</f>
        <v>59.281116</v>
      </c>
      <c r="E9" s="63">
        <v>65</v>
      </c>
      <c r="F9" s="63">
        <f>E9+'Basic Price Adjustment'!E33</f>
        <v>59.531116</v>
      </c>
      <c r="G9" s="63">
        <v>57.5</v>
      </c>
      <c r="H9" s="63">
        <f>G9+'Basic Price Adjustment'!E33</f>
        <v>52.031116</v>
      </c>
      <c r="I9" s="63">
        <v>57.5</v>
      </c>
      <c r="J9" s="63">
        <f>I9+'Basic Price Adjustment'!E33</f>
        <v>52.031116</v>
      </c>
      <c r="K9" s="63">
        <v>57.4</v>
      </c>
      <c r="L9" s="63">
        <f>K9+'Basic Price Adjustment'!E33</f>
        <v>51.931115999999996</v>
      </c>
      <c r="M9" s="63">
        <v>64.1</v>
      </c>
      <c r="N9" s="63">
        <f>M9+'Basic Price Adjustment'!E33</f>
        <v>58.63111599999999</v>
      </c>
      <c r="O9" s="63">
        <v>61.25</v>
      </c>
      <c r="P9" s="63">
        <f>O9+'Basic Price Adjustment'!E33</f>
        <v>55.781116</v>
      </c>
      <c r="Q9" s="63">
        <v>62</v>
      </c>
      <c r="R9" s="63">
        <f>Q9+'Basic Price Adjustment'!E33</f>
        <v>56.531116</v>
      </c>
      <c r="S9" s="63">
        <v>60.5</v>
      </c>
      <c r="T9" s="63">
        <f>S9+'Basic Price Adjustment'!E33</f>
        <v>55.031116</v>
      </c>
      <c r="U9" s="63">
        <v>60.75</v>
      </c>
      <c r="V9" s="63">
        <f>U9+'Basic Price Adjustment'!E33</f>
        <v>55.281116</v>
      </c>
      <c r="W9" s="63">
        <v>61</v>
      </c>
      <c r="X9" s="63">
        <f>W9+'Basic Price Adjustment'!E33</f>
        <v>55.531116</v>
      </c>
      <c r="Y9" s="63">
        <v>61</v>
      </c>
      <c r="Z9" s="63">
        <f>Y9+'Basic Price Adjustment'!E33</f>
        <v>55.531116</v>
      </c>
    </row>
    <row r="10" spans="1:26" ht="15">
      <c r="A10" s="40" t="s">
        <v>52</v>
      </c>
      <c r="B10" s="41" t="s">
        <v>26</v>
      </c>
      <c r="C10" s="62">
        <v>64.75</v>
      </c>
      <c r="D10" s="62">
        <f>C10+'Basic Price Adjustment'!E34</f>
        <v>59.281116</v>
      </c>
      <c r="E10" s="62">
        <v>65</v>
      </c>
      <c r="F10" s="62">
        <f>E10+'Basic Price Adjustment'!E34</f>
        <v>59.531116</v>
      </c>
      <c r="G10" s="62">
        <v>57.5</v>
      </c>
      <c r="H10" s="62">
        <f>G10+'Basic Price Adjustment'!E34</f>
        <v>52.031116</v>
      </c>
      <c r="I10" s="62">
        <v>57.5</v>
      </c>
      <c r="J10" s="62">
        <f>I10+'Basic Price Adjustment'!E34</f>
        <v>52.031116</v>
      </c>
      <c r="K10" s="62">
        <v>57.4</v>
      </c>
      <c r="L10" s="62">
        <f>K10+'Basic Price Adjustment'!E34</f>
        <v>51.931115999999996</v>
      </c>
      <c r="M10" s="62">
        <v>64.1</v>
      </c>
      <c r="N10" s="62">
        <f>M10+'Basic Price Adjustment'!E34</f>
        <v>58.63111599999999</v>
      </c>
      <c r="O10" s="62">
        <v>61.25</v>
      </c>
      <c r="P10" s="62">
        <f>O10+'Basic Price Adjustment'!E34</f>
        <v>55.781116</v>
      </c>
      <c r="Q10" s="62">
        <v>62</v>
      </c>
      <c r="R10" s="62">
        <f>Q10+'Basic Price Adjustment'!E34</f>
        <v>56.531116</v>
      </c>
      <c r="S10" s="62">
        <v>60.5</v>
      </c>
      <c r="T10" s="62">
        <f>S10+'Basic Price Adjustment'!E34</f>
        <v>55.031116</v>
      </c>
      <c r="U10" s="62">
        <v>60.75</v>
      </c>
      <c r="V10" s="62">
        <f>U10+'Basic Price Adjustment'!E34</f>
        <v>55.281116</v>
      </c>
      <c r="W10" s="62">
        <v>61</v>
      </c>
      <c r="X10" s="62">
        <f>W10+'Basic Price Adjustment'!E34</f>
        <v>55.531116</v>
      </c>
      <c r="Y10" s="62">
        <v>61</v>
      </c>
      <c r="Z10" s="62">
        <f>Y10+'Basic Price Adjustment'!E34</f>
        <v>55.531116</v>
      </c>
    </row>
    <row r="11" spans="1:26" ht="15">
      <c r="A11" s="37" t="s">
        <v>53</v>
      </c>
      <c r="B11" s="38" t="s">
        <v>27</v>
      </c>
      <c r="C11" s="63">
        <v>64.75</v>
      </c>
      <c r="D11" s="63">
        <f>C11+'Basic Price Adjustment'!E35</f>
        <v>59.363116</v>
      </c>
      <c r="E11" s="63">
        <v>65</v>
      </c>
      <c r="F11" s="63">
        <f>E11+'Basic Price Adjustment'!E35</f>
        <v>59.613116</v>
      </c>
      <c r="G11" s="63">
        <v>57.5</v>
      </c>
      <c r="H11" s="63">
        <f>G11+'Basic Price Adjustment'!E35</f>
        <v>52.113116</v>
      </c>
      <c r="I11" s="63">
        <v>57.5</v>
      </c>
      <c r="J11" s="63">
        <f>I11+'Basic Price Adjustment'!E35</f>
        <v>52.113116</v>
      </c>
      <c r="K11" s="63">
        <v>57.4</v>
      </c>
      <c r="L11" s="63">
        <f>K11+'Basic Price Adjustment'!E35</f>
        <v>52.013116</v>
      </c>
      <c r="M11" s="63">
        <v>64.1</v>
      </c>
      <c r="N11" s="63">
        <f>M11+'Basic Price Adjustment'!E35</f>
        <v>58.71311599999999</v>
      </c>
      <c r="O11" s="63">
        <v>61.25</v>
      </c>
      <c r="P11" s="63">
        <f>O11+'Basic Price Adjustment'!E35</f>
        <v>55.863116</v>
      </c>
      <c r="Q11" s="63">
        <v>62</v>
      </c>
      <c r="R11" s="63">
        <f>Q11+'Basic Price Adjustment'!E35</f>
        <v>56.613116</v>
      </c>
      <c r="S11" s="63">
        <v>62.5</v>
      </c>
      <c r="T11" s="63">
        <f>S11+'Basic Price Adjustment'!E35</f>
        <v>57.113116</v>
      </c>
      <c r="U11" s="63">
        <v>64</v>
      </c>
      <c r="V11" s="63">
        <f>U11+'Basic Price Adjustment'!E35</f>
        <v>58.613116</v>
      </c>
      <c r="W11" s="63">
        <v>61</v>
      </c>
      <c r="X11" s="63">
        <f>W11+'Basic Price Adjustment'!E35</f>
        <v>55.613116</v>
      </c>
      <c r="Y11" s="63">
        <v>61</v>
      </c>
      <c r="Z11" s="63">
        <f>Y11+'Basic Price Adjustment'!E35</f>
        <v>55.613116</v>
      </c>
    </row>
    <row r="12" spans="1:26" ht="15">
      <c r="A12" s="40" t="s">
        <v>54</v>
      </c>
      <c r="B12" s="41" t="s">
        <v>28</v>
      </c>
      <c r="C12" s="62">
        <v>64.75</v>
      </c>
      <c r="D12" s="62">
        <f>C12+'Basic Price Adjustment'!E36</f>
        <v>59.363116</v>
      </c>
      <c r="E12" s="62">
        <v>65</v>
      </c>
      <c r="F12" s="62">
        <f>E12+'Basic Price Adjustment'!E36</f>
        <v>59.613116</v>
      </c>
      <c r="G12" s="62">
        <v>61.5</v>
      </c>
      <c r="H12" s="62">
        <f>G12+'Basic Price Adjustment'!E36</f>
        <v>56.113116</v>
      </c>
      <c r="I12" s="62">
        <v>61.5</v>
      </c>
      <c r="J12" s="62">
        <f>I12+'Basic Price Adjustment'!E36</f>
        <v>56.113116</v>
      </c>
      <c r="K12" s="62">
        <v>59.05</v>
      </c>
      <c r="L12" s="62">
        <f>K12+'Basic Price Adjustment'!E36</f>
        <v>53.663115999999995</v>
      </c>
      <c r="M12" s="62">
        <v>63.95</v>
      </c>
      <c r="N12" s="62">
        <f>M12+'Basic Price Adjustment'!E36</f>
        <v>58.563116</v>
      </c>
      <c r="O12" s="62">
        <v>63.5</v>
      </c>
      <c r="P12" s="62">
        <f>O12+'Basic Price Adjustment'!E36</f>
        <v>58.113116</v>
      </c>
      <c r="Q12" s="62">
        <v>76</v>
      </c>
      <c r="R12" s="62">
        <f>Q12+'Basic Price Adjustment'!E36</f>
        <v>70.613116</v>
      </c>
      <c r="S12" s="62">
        <v>62.5</v>
      </c>
      <c r="T12" s="62">
        <f>S12+'Basic Price Adjustment'!E36</f>
        <v>57.113116</v>
      </c>
      <c r="U12" s="62">
        <v>64</v>
      </c>
      <c r="V12" s="62">
        <f>U12+'Basic Price Adjustment'!E36</f>
        <v>58.613116</v>
      </c>
      <c r="W12" s="62"/>
      <c r="X12" s="62"/>
      <c r="Y12" s="62"/>
      <c r="Z12" s="62"/>
    </row>
    <row r="13" spans="1:26" ht="15">
      <c r="A13" s="37" t="s">
        <v>55</v>
      </c>
      <c r="B13" s="38" t="s">
        <v>29</v>
      </c>
      <c r="C13" s="63">
        <v>66.25</v>
      </c>
      <c r="D13" s="63">
        <f>C13+'Basic Price Adjustment'!E37</f>
        <v>60.863116</v>
      </c>
      <c r="E13" s="63">
        <v>66.25</v>
      </c>
      <c r="F13" s="63">
        <f>E13+'Basic Price Adjustment'!E37</f>
        <v>60.863116</v>
      </c>
      <c r="G13" s="63">
        <v>61.5</v>
      </c>
      <c r="H13" s="63">
        <f>G13+'Basic Price Adjustment'!E37</f>
        <v>56.113116</v>
      </c>
      <c r="I13" s="63">
        <v>61.5</v>
      </c>
      <c r="J13" s="63">
        <f>I13+'Basic Price Adjustment'!E37</f>
        <v>56.113116</v>
      </c>
      <c r="K13" s="63">
        <v>57.85</v>
      </c>
      <c r="L13" s="63">
        <f>K13+'Basic Price Adjustment'!E37</f>
        <v>52.463116</v>
      </c>
      <c r="M13" s="63">
        <v>64.1</v>
      </c>
      <c r="N13" s="63">
        <f>M13+'Basic Price Adjustment'!E37</f>
        <v>58.71311599999999</v>
      </c>
      <c r="O13" s="63">
        <v>63.35</v>
      </c>
      <c r="P13" s="63">
        <f>O13+'Basic Price Adjustment'!E37</f>
        <v>57.963116</v>
      </c>
      <c r="Q13" s="63">
        <v>62</v>
      </c>
      <c r="R13" s="63">
        <f>Q13+'Basic Price Adjustment'!E37</f>
        <v>56.613116</v>
      </c>
      <c r="S13" s="63">
        <v>62.5</v>
      </c>
      <c r="T13" s="63">
        <f>S13+'Basic Price Adjustment'!E37</f>
        <v>57.113116</v>
      </c>
      <c r="U13" s="63">
        <v>64</v>
      </c>
      <c r="V13" s="63">
        <f>U13+'Basic Price Adjustment'!E37</f>
        <v>58.613116</v>
      </c>
      <c r="W13" s="63"/>
      <c r="X13" s="63"/>
      <c r="Y13" s="63"/>
      <c r="Z13" s="63"/>
    </row>
    <row r="14" spans="1:26" ht="15">
      <c r="A14" s="40" t="s">
        <v>56</v>
      </c>
      <c r="B14" s="41" t="s">
        <v>30</v>
      </c>
      <c r="C14" s="62">
        <v>69</v>
      </c>
      <c r="D14" s="62">
        <f>C14+'Basic Price Adjustment'!E38</f>
        <v>62.957116</v>
      </c>
      <c r="E14" s="62">
        <v>69.5</v>
      </c>
      <c r="F14" s="62">
        <f>E14+'Basic Price Adjustment'!E38</f>
        <v>63.457116</v>
      </c>
      <c r="G14" s="62">
        <v>62.5</v>
      </c>
      <c r="H14" s="62">
        <f>G14+'Basic Price Adjustment'!E38</f>
        <v>56.457116</v>
      </c>
      <c r="I14" s="62">
        <v>62.5</v>
      </c>
      <c r="J14" s="62">
        <f>I14+'Basic Price Adjustment'!E38</f>
        <v>56.457116</v>
      </c>
      <c r="K14" s="62">
        <v>62.35</v>
      </c>
      <c r="L14" s="62">
        <f>K14+'Basic Price Adjustment'!E38</f>
        <v>56.307116</v>
      </c>
      <c r="M14" s="62">
        <v>69.55</v>
      </c>
      <c r="N14" s="62">
        <f>M14+'Basic Price Adjustment'!E38</f>
        <v>63.507115999999996</v>
      </c>
      <c r="O14" s="62">
        <v>65.6</v>
      </c>
      <c r="P14" s="62">
        <f>O14+'Basic Price Adjustment'!E38</f>
        <v>59.55711599999999</v>
      </c>
      <c r="Q14" s="62">
        <v>66</v>
      </c>
      <c r="R14" s="62">
        <f>Q14+'Basic Price Adjustment'!E38</f>
        <v>59.957116</v>
      </c>
      <c r="S14" s="62">
        <v>66.5</v>
      </c>
      <c r="T14" s="62">
        <f>S14+'Basic Price Adjustment'!E38</f>
        <v>60.457116</v>
      </c>
      <c r="U14" s="62">
        <v>68</v>
      </c>
      <c r="V14" s="62">
        <f>U14+'Basic Price Adjustment'!E38</f>
        <v>61.957116</v>
      </c>
      <c r="W14" s="62">
        <v>68</v>
      </c>
      <c r="X14" s="62">
        <f>W14+'Basic Price Adjustment'!E38</f>
        <v>61.957116</v>
      </c>
      <c r="Y14" s="62">
        <v>68</v>
      </c>
      <c r="Z14" s="62">
        <f>Y14+'Basic Price Adjustment'!E38</f>
        <v>61.957116</v>
      </c>
    </row>
    <row r="15" spans="1:26" ht="15">
      <c r="A15" s="37" t="s">
        <v>57</v>
      </c>
      <c r="B15" s="38" t="s">
        <v>31</v>
      </c>
      <c r="C15" s="63">
        <v>72</v>
      </c>
      <c r="D15" s="63">
        <f>C15+'Basic Price Adjustment'!E39</f>
        <v>65.711116</v>
      </c>
      <c r="E15" s="63">
        <v>71.5</v>
      </c>
      <c r="F15" s="63">
        <f>E15+'Basic Price Adjustment'!E39</f>
        <v>65.211116</v>
      </c>
      <c r="G15" s="63">
        <v>68</v>
      </c>
      <c r="H15" s="63">
        <f>G15+'Basic Price Adjustment'!E39</f>
        <v>61.711116</v>
      </c>
      <c r="I15" s="63">
        <v>68</v>
      </c>
      <c r="J15" s="63">
        <f>I15+'Basic Price Adjustment'!E39</f>
        <v>61.711116</v>
      </c>
      <c r="K15" s="63">
        <v>65.1</v>
      </c>
      <c r="L15" s="63">
        <f>K15+'Basic Price Adjustment'!E39</f>
        <v>58.81111599999999</v>
      </c>
      <c r="M15" s="63">
        <v>73.35</v>
      </c>
      <c r="N15" s="63">
        <f>M15+'Basic Price Adjustment'!E39</f>
        <v>67.061116</v>
      </c>
      <c r="O15" s="63">
        <v>69.6</v>
      </c>
      <c r="P15" s="63">
        <f>O15+'Basic Price Adjustment'!E39</f>
        <v>63.31111599999999</v>
      </c>
      <c r="Q15" s="63">
        <v>73</v>
      </c>
      <c r="R15" s="63">
        <f>Q15+'Basic Price Adjustment'!E39</f>
        <v>66.711116</v>
      </c>
      <c r="S15" s="63">
        <v>70.75</v>
      </c>
      <c r="T15" s="63">
        <f>S15+'Basic Price Adjustment'!E39</f>
        <v>64.461116</v>
      </c>
      <c r="U15" s="63">
        <v>68</v>
      </c>
      <c r="V15" s="63">
        <f>U15+'Basic Price Adjustment'!E39</f>
        <v>61.711116</v>
      </c>
      <c r="W15" s="63"/>
      <c r="X15" s="63"/>
      <c r="Y15" s="63"/>
      <c r="Z15" s="63"/>
    </row>
    <row r="16" spans="1:26" ht="15">
      <c r="A16" s="40" t="s">
        <v>58</v>
      </c>
      <c r="B16" s="41" t="s">
        <v>32</v>
      </c>
      <c r="C16" s="62">
        <v>69</v>
      </c>
      <c r="D16" s="62">
        <f>C16+'Basic Price Adjustment'!E40</f>
        <v>62.957116</v>
      </c>
      <c r="E16" s="62">
        <v>69.5</v>
      </c>
      <c r="F16" s="62">
        <f>E16+'Basic Price Adjustment'!E40</f>
        <v>63.457116</v>
      </c>
      <c r="G16" s="62">
        <v>62.5</v>
      </c>
      <c r="H16" s="62">
        <f>G16+'Basic Price Adjustment'!E40</f>
        <v>56.457116</v>
      </c>
      <c r="I16" s="62">
        <v>62.5</v>
      </c>
      <c r="J16" s="62">
        <f>I16+'Basic Price Adjustment'!E40</f>
        <v>56.457116</v>
      </c>
      <c r="K16" s="62">
        <v>62.35</v>
      </c>
      <c r="L16" s="62">
        <f>K16+'Basic Price Adjustment'!E40</f>
        <v>56.307116</v>
      </c>
      <c r="M16" s="62">
        <v>69.55</v>
      </c>
      <c r="N16" s="62">
        <f>M16+'Basic Price Adjustment'!E40</f>
        <v>63.507115999999996</v>
      </c>
      <c r="O16" s="62">
        <v>65.6</v>
      </c>
      <c r="P16" s="62">
        <f>O16+'Basic Price Adjustment'!E40</f>
        <v>59.55711599999999</v>
      </c>
      <c r="Q16" s="62">
        <v>66</v>
      </c>
      <c r="R16" s="62">
        <f>Q16+'Basic Price Adjustment'!E40</f>
        <v>59.957116</v>
      </c>
      <c r="S16" s="62">
        <v>67</v>
      </c>
      <c r="T16" s="62">
        <f>S16+'Basic Price Adjustment'!E40</f>
        <v>60.957116</v>
      </c>
      <c r="U16" s="62">
        <v>68</v>
      </c>
      <c r="V16" s="62">
        <f>U16+'Basic Price Adjustment'!E40</f>
        <v>61.957116</v>
      </c>
      <c r="W16" s="62">
        <v>68</v>
      </c>
      <c r="X16" s="62">
        <f>W16+'Basic Price Adjustment'!E40</f>
        <v>61.957116</v>
      </c>
      <c r="Y16" s="62">
        <v>68</v>
      </c>
      <c r="Z16" s="62">
        <f>Y16+'Basic Price Adjustment'!E40</f>
        <v>61.957116</v>
      </c>
    </row>
    <row r="17" spans="1:26" ht="15">
      <c r="A17" s="37" t="s">
        <v>59</v>
      </c>
      <c r="B17" s="38" t="s">
        <v>33</v>
      </c>
      <c r="C17" s="63">
        <v>69</v>
      </c>
      <c r="D17" s="63">
        <f>C17+'Basic Price Adjustment'!E41</f>
        <v>62.547116</v>
      </c>
      <c r="E17" s="63">
        <v>69.5</v>
      </c>
      <c r="F17" s="63">
        <f>E17+'Basic Price Adjustment'!E41</f>
        <v>63.047116</v>
      </c>
      <c r="G17" s="63">
        <v>66.75</v>
      </c>
      <c r="H17" s="63">
        <f>G17+'Basic Price Adjustment'!E41</f>
        <v>60.297116</v>
      </c>
      <c r="I17" s="63">
        <v>66.75</v>
      </c>
      <c r="J17" s="63">
        <f>I17+'Basic Price Adjustment'!E41</f>
        <v>60.297116</v>
      </c>
      <c r="K17" s="63">
        <v>66.5</v>
      </c>
      <c r="L17" s="63">
        <f>K17+'Basic Price Adjustment'!E41</f>
        <v>60.047116</v>
      </c>
      <c r="M17" s="63">
        <v>74.1</v>
      </c>
      <c r="N17" s="63">
        <f>M17+'Basic Price Adjustment'!E41</f>
        <v>67.647116</v>
      </c>
      <c r="O17" s="63">
        <v>69.4</v>
      </c>
      <c r="P17" s="63">
        <f>O17+'Basic Price Adjustment'!E41</f>
        <v>62.94711600000001</v>
      </c>
      <c r="Q17" s="63">
        <v>70</v>
      </c>
      <c r="R17" s="63">
        <f>Q17+'Basic Price Adjustment'!E41</f>
        <v>63.547116</v>
      </c>
      <c r="S17" s="63">
        <v>69.5</v>
      </c>
      <c r="T17" s="63">
        <f>S17+'Basic Price Adjustment'!E41</f>
        <v>63.047116</v>
      </c>
      <c r="U17" s="63">
        <v>68</v>
      </c>
      <c r="V17" s="63">
        <f>U17+'Basic Price Adjustment'!E41</f>
        <v>61.547116</v>
      </c>
      <c r="W17" s="63">
        <v>71.5</v>
      </c>
      <c r="X17" s="63">
        <f>W17+'Basic Price Adjustment'!E41</f>
        <v>65.047116</v>
      </c>
      <c r="Y17" s="63">
        <v>71.5</v>
      </c>
      <c r="Z17" s="63">
        <f>Y17+'Basic Price Adjustment'!E41</f>
        <v>65.047116</v>
      </c>
    </row>
    <row r="18" spans="1:26" ht="15">
      <c r="A18" s="40" t="s">
        <v>60</v>
      </c>
      <c r="B18" s="41" t="s">
        <v>34</v>
      </c>
      <c r="C18" s="62">
        <v>79</v>
      </c>
      <c r="D18" s="62">
        <f>C18+'Basic Price Adjustment'!E42</f>
        <v>71.39911599999999</v>
      </c>
      <c r="E18" s="62">
        <v>79</v>
      </c>
      <c r="F18" s="62">
        <f>E18+'Basic Price Adjustment'!E42</f>
        <v>71.39911599999999</v>
      </c>
      <c r="G18" s="62">
        <v>83.5</v>
      </c>
      <c r="H18" s="62">
        <f>G18+'Basic Price Adjustment'!E42</f>
        <v>75.89911599999999</v>
      </c>
      <c r="I18" s="62">
        <v>83.5</v>
      </c>
      <c r="J18" s="62">
        <f>I18+'Basic Price Adjustment'!E42</f>
        <v>75.89911599999999</v>
      </c>
      <c r="K18" s="62">
        <v>75.8</v>
      </c>
      <c r="L18" s="62">
        <f>K18+'Basic Price Adjustment'!E42</f>
        <v>68.199116</v>
      </c>
      <c r="M18" s="62">
        <v>87.9</v>
      </c>
      <c r="N18" s="62">
        <f>M18+'Basic Price Adjustment'!E42</f>
        <v>80.299116</v>
      </c>
      <c r="O18" s="62">
        <v>85.3</v>
      </c>
      <c r="P18" s="62">
        <f>O18+'Basic Price Adjustment'!E42</f>
        <v>77.699116</v>
      </c>
      <c r="Q18" s="62">
        <v>76</v>
      </c>
      <c r="R18" s="62">
        <f>Q18+'Basic Price Adjustment'!E42</f>
        <v>68.39911599999999</v>
      </c>
      <c r="S18" s="62">
        <v>73.5</v>
      </c>
      <c r="T18" s="62">
        <f>S18+'Basic Price Adjustment'!E42</f>
        <v>65.89911599999999</v>
      </c>
      <c r="U18" s="62">
        <v>75</v>
      </c>
      <c r="V18" s="62">
        <f>U18+'Basic Price Adjustment'!E42</f>
        <v>67.39911599999999</v>
      </c>
      <c r="W18" s="62"/>
      <c r="X18" s="62"/>
      <c r="Y18" s="62"/>
      <c r="Z18" s="62"/>
    </row>
    <row r="19" spans="1:26" ht="15">
      <c r="A19" s="37" t="s">
        <v>61</v>
      </c>
      <c r="B19" s="38" t="s">
        <v>35</v>
      </c>
      <c r="C19" s="63">
        <v>79</v>
      </c>
      <c r="D19" s="63">
        <f>C19+'Basic Price Adjustment'!E43</f>
        <v>71.39911599999999</v>
      </c>
      <c r="E19" s="63">
        <v>79</v>
      </c>
      <c r="F19" s="63">
        <f>E19+'Basic Price Adjustment'!E43</f>
        <v>71.39911599999999</v>
      </c>
      <c r="G19" s="63">
        <v>85</v>
      </c>
      <c r="H19" s="63">
        <f>G19+'Basic Price Adjustment'!E43</f>
        <v>77.39911599999999</v>
      </c>
      <c r="I19" s="63">
        <v>85</v>
      </c>
      <c r="J19" s="63">
        <f>I19+'Basic Price Adjustment'!E43</f>
        <v>77.39911599999999</v>
      </c>
      <c r="K19" s="63">
        <v>76.7</v>
      </c>
      <c r="L19" s="63">
        <f>K19+'Basic Price Adjustment'!E43</f>
        <v>69.09911600000001</v>
      </c>
      <c r="M19" s="63">
        <v>88.4</v>
      </c>
      <c r="N19" s="63">
        <f>M19+'Basic Price Adjustment'!E43</f>
        <v>80.799116</v>
      </c>
      <c r="O19" s="63">
        <v>86.55</v>
      </c>
      <c r="P19" s="63">
        <f>O19+'Basic Price Adjustment'!E43</f>
        <v>78.949116</v>
      </c>
      <c r="Q19" s="63">
        <v>78</v>
      </c>
      <c r="R19" s="63">
        <f>Q19+'Basic Price Adjustment'!E43</f>
        <v>70.39911599999999</v>
      </c>
      <c r="S19" s="63">
        <v>73.5</v>
      </c>
      <c r="T19" s="63">
        <f>S19+'Basic Price Adjustment'!E43</f>
        <v>65.89911599999999</v>
      </c>
      <c r="U19" s="63">
        <v>79</v>
      </c>
      <c r="V19" s="63">
        <f>U19+'Basic Price Adjustment'!E43</f>
        <v>71.39911599999999</v>
      </c>
      <c r="W19" s="63"/>
      <c r="X19" s="63"/>
      <c r="Y19" s="63"/>
      <c r="Z19" s="63"/>
    </row>
    <row r="20" spans="1:26" ht="15">
      <c r="A20" s="40" t="s">
        <v>62</v>
      </c>
      <c r="B20" s="41" t="s">
        <v>36</v>
      </c>
      <c r="C20" s="62">
        <v>76.5</v>
      </c>
      <c r="D20" s="62">
        <f>C20+'Basic Price Adjustment'!E44</f>
        <v>68.89911599999999</v>
      </c>
      <c r="E20" s="62">
        <v>76.5</v>
      </c>
      <c r="F20" s="62">
        <f>E20+'Basic Price Adjustment'!E44</f>
        <v>68.89911599999999</v>
      </c>
      <c r="G20" s="62">
        <v>74.5</v>
      </c>
      <c r="H20" s="62">
        <f>G20+'Basic Price Adjustment'!E44</f>
        <v>66.89911599999999</v>
      </c>
      <c r="I20" s="62">
        <v>74.5</v>
      </c>
      <c r="J20" s="62">
        <f>I20+'Basic Price Adjustment'!E44</f>
        <v>66.89911599999999</v>
      </c>
      <c r="K20" s="62">
        <v>75.8</v>
      </c>
      <c r="L20" s="62">
        <f>K20+'Basic Price Adjustment'!E44</f>
        <v>68.199116</v>
      </c>
      <c r="M20" s="62">
        <v>84.4</v>
      </c>
      <c r="N20" s="62">
        <f>M20+'Basic Price Adjustment'!E44</f>
        <v>76.799116</v>
      </c>
      <c r="O20" s="62">
        <v>79.45</v>
      </c>
      <c r="P20" s="62">
        <f>O20+'Basic Price Adjustment'!E44</f>
        <v>71.84911600000001</v>
      </c>
      <c r="Q20" s="62">
        <v>75</v>
      </c>
      <c r="R20" s="62">
        <f>Q20+'Basic Price Adjustment'!E44</f>
        <v>67.39911599999999</v>
      </c>
      <c r="S20" s="62">
        <v>73.5</v>
      </c>
      <c r="T20" s="62">
        <f>S20+'Basic Price Adjustment'!E44</f>
        <v>65.89911599999999</v>
      </c>
      <c r="U20" s="62">
        <v>74.5</v>
      </c>
      <c r="V20" s="62">
        <f>U20+'Basic Price Adjustment'!E44</f>
        <v>66.89911599999999</v>
      </c>
      <c r="W20" s="62">
        <v>81.75</v>
      </c>
      <c r="X20" s="62">
        <f>W20+'Basic Price Adjustment'!E44</f>
        <v>74.14911599999999</v>
      </c>
      <c r="Y20" s="62">
        <v>81.75</v>
      </c>
      <c r="Z20" s="62">
        <f>Y20+'Basic Price Adjustment'!E44</f>
        <v>74.14911599999999</v>
      </c>
    </row>
    <row r="21" spans="1:26" ht="15.75" customHeight="1">
      <c r="A21" s="37" t="s">
        <v>63</v>
      </c>
      <c r="B21" s="38" t="s">
        <v>37</v>
      </c>
      <c r="C21" s="63">
        <v>76.5</v>
      </c>
      <c r="D21" s="63">
        <f>C21+'Basic Price Adjustment'!E45</f>
        <v>68.89911599999999</v>
      </c>
      <c r="E21" s="63">
        <v>76.5</v>
      </c>
      <c r="F21" s="63">
        <f>E21+'Basic Price Adjustment'!E45</f>
        <v>68.89911599999999</v>
      </c>
      <c r="G21" s="63">
        <v>81.5</v>
      </c>
      <c r="H21" s="63">
        <f>G21+'Basic Price Adjustment'!E45</f>
        <v>73.89911599999999</v>
      </c>
      <c r="I21" s="63">
        <v>81.5</v>
      </c>
      <c r="J21" s="63">
        <f>I21+'Basic Price Adjustment'!E45</f>
        <v>73.89911599999999</v>
      </c>
      <c r="K21" s="63">
        <v>76.4</v>
      </c>
      <c r="L21" s="63">
        <f>K21+'Basic Price Adjustment'!E45</f>
        <v>68.799116</v>
      </c>
      <c r="M21" s="63">
        <v>85.05</v>
      </c>
      <c r="N21" s="63">
        <f>M21+'Basic Price Adjustment'!E45</f>
        <v>77.449116</v>
      </c>
      <c r="O21" s="63">
        <v>86.05</v>
      </c>
      <c r="P21" s="63">
        <f>O21+'Basic Price Adjustment'!E45</f>
        <v>78.449116</v>
      </c>
      <c r="Q21" s="63">
        <v>80</v>
      </c>
      <c r="R21" s="63">
        <f>Q21+'Basic Price Adjustment'!E45</f>
        <v>72.39911599999999</v>
      </c>
      <c r="S21" s="63">
        <v>73.5</v>
      </c>
      <c r="T21" s="63">
        <f>S21+'Basic Price Adjustment'!E45</f>
        <v>65.89911599999999</v>
      </c>
      <c r="U21" s="63">
        <v>76</v>
      </c>
      <c r="V21" s="63">
        <f>U21+'Basic Price Adjustment'!E45</f>
        <v>68.39911599999999</v>
      </c>
      <c r="W21" s="63"/>
      <c r="X21" s="63"/>
      <c r="Y21" s="63"/>
      <c r="Z21" s="63"/>
    </row>
    <row r="22" spans="1:26" ht="15">
      <c r="A22" s="40" t="s">
        <v>64</v>
      </c>
      <c r="B22" s="41" t="s">
        <v>38</v>
      </c>
      <c r="C22" s="62">
        <v>67.5</v>
      </c>
      <c r="D22" s="62">
        <f>C22+'Basic Price Adjustment'!E46</f>
        <v>61.457116</v>
      </c>
      <c r="E22" s="62">
        <v>67.5</v>
      </c>
      <c r="F22" s="62">
        <f>E22+'Basic Price Adjustment'!E46</f>
        <v>61.457116</v>
      </c>
      <c r="G22" s="62">
        <v>62.5</v>
      </c>
      <c r="H22" s="62">
        <f>G22+'Basic Price Adjustment'!E46</f>
        <v>56.457116</v>
      </c>
      <c r="I22" s="62">
        <v>62.5</v>
      </c>
      <c r="J22" s="62">
        <f>I22+'Basic Price Adjustment'!E46</f>
        <v>56.457116</v>
      </c>
      <c r="K22" s="62">
        <v>62.35</v>
      </c>
      <c r="L22" s="62">
        <f>K22+'Basic Price Adjustment'!E46</f>
        <v>56.307116</v>
      </c>
      <c r="M22" s="62">
        <v>69.55</v>
      </c>
      <c r="N22" s="62">
        <f>M22+'Basic Price Adjustment'!E46</f>
        <v>63.507115999999996</v>
      </c>
      <c r="O22" s="62">
        <v>65.6</v>
      </c>
      <c r="P22" s="62">
        <f>O22+'Basic Price Adjustment'!E46</f>
        <v>59.55711599999999</v>
      </c>
      <c r="Q22" s="62">
        <v>66</v>
      </c>
      <c r="R22" s="62">
        <f>Q22+'Basic Price Adjustment'!E46</f>
        <v>59.957116</v>
      </c>
      <c r="S22" s="62">
        <v>67</v>
      </c>
      <c r="T22" s="62">
        <f>S22+'Basic Price Adjustment'!E46</f>
        <v>60.957116</v>
      </c>
      <c r="U22" s="62">
        <v>66</v>
      </c>
      <c r="V22" s="62">
        <f>U22+'Basic Price Adjustment'!E46</f>
        <v>59.957116</v>
      </c>
      <c r="W22" s="62">
        <v>65</v>
      </c>
      <c r="X22" s="62">
        <f>W22+'Basic Price Adjustment'!E46</f>
        <v>58.957116</v>
      </c>
      <c r="Y22" s="62">
        <v>65</v>
      </c>
      <c r="Z22" s="62">
        <f>Y22+'Basic Price Adjustment'!E46</f>
        <v>58.957116</v>
      </c>
    </row>
    <row r="32" spans="3:16" ht="12.7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3:16" ht="12.7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3:16" ht="12.7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2.7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3:16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3:16" ht="12.7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3:16" ht="12.7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3:16" ht="12.7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3:16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3:16" ht="12.7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3:16" ht="12.7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3:16" ht="12.7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3:16" ht="12.7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3:16" ht="12.7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3:16" ht="12.7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3:16" ht="12.7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</sheetData>
  <sheetProtection/>
  <mergeCells count="36">
    <mergeCell ref="C5:D5"/>
    <mergeCell ref="Y3:Z3"/>
    <mergeCell ref="Y5:Z5"/>
    <mergeCell ref="Y6:Z6"/>
    <mergeCell ref="O6:P6"/>
    <mergeCell ref="Q6:R6"/>
    <mergeCell ref="S6:T6"/>
    <mergeCell ref="U6:V6"/>
    <mergeCell ref="W6:X6"/>
    <mergeCell ref="C6:D6"/>
    <mergeCell ref="E6:F6"/>
    <mergeCell ref="G6:H6"/>
    <mergeCell ref="I6:J6"/>
    <mergeCell ref="K6:L6"/>
    <mergeCell ref="M6:N6"/>
    <mergeCell ref="U5:V5"/>
    <mergeCell ref="W5:X5"/>
    <mergeCell ref="S3:T3"/>
    <mergeCell ref="E5:F5"/>
    <mergeCell ref="G5:H5"/>
    <mergeCell ref="I5:J5"/>
    <mergeCell ref="K5:L5"/>
    <mergeCell ref="M5:N5"/>
    <mergeCell ref="O5:P5"/>
    <mergeCell ref="Q5:R5"/>
    <mergeCell ref="S5:T5"/>
    <mergeCell ref="C3:D3"/>
    <mergeCell ref="E3:F3"/>
    <mergeCell ref="G3:H3"/>
    <mergeCell ref="U3:V3"/>
    <mergeCell ref="Q3:R3"/>
    <mergeCell ref="W3:X3"/>
    <mergeCell ref="I3:J3"/>
    <mergeCell ref="K3:L3"/>
    <mergeCell ref="M3:N3"/>
    <mergeCell ref="O3:P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3" scale="74" r:id="rId1"/>
  <headerFooter>
    <oddHeader>&amp;C&amp;A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28125" style="1" bestFit="1" customWidth="1"/>
    <col min="2" max="2" width="26.8515625" style="1" bestFit="1" customWidth="1"/>
    <col min="3" max="3" width="9.00390625" style="1" bestFit="1" customWidth="1"/>
    <col min="4" max="4" width="9.8515625" style="1" bestFit="1" customWidth="1"/>
    <col min="5" max="5" width="9.00390625" style="1" bestFit="1" customWidth="1"/>
    <col min="6" max="6" width="9.8515625" style="1" bestFit="1" customWidth="1"/>
    <col min="7" max="7" width="11.8515625" style="1" customWidth="1"/>
    <col min="8" max="8" width="12.28125" style="1" customWidth="1"/>
    <col min="9" max="9" width="11.140625" style="1" customWidth="1"/>
    <col min="10" max="10" width="12.7109375" style="1" customWidth="1"/>
    <col min="11" max="11" width="9.00390625" style="1" bestFit="1" customWidth="1"/>
    <col min="12" max="12" width="11.00390625" style="1" customWidth="1"/>
    <col min="13" max="13" width="10.140625" style="1" customWidth="1"/>
    <col min="14" max="14" width="10.8515625" style="1" customWidth="1"/>
    <col min="15" max="15" width="10.140625" style="1" customWidth="1"/>
    <col min="16" max="16" width="9.8515625" style="1" bestFit="1" customWidth="1"/>
    <col min="17" max="17" width="12.28125" style="1" customWidth="1"/>
    <col min="18" max="18" width="10.8515625" style="1" customWidth="1"/>
    <col min="19" max="19" width="9.00390625" style="1" customWidth="1"/>
    <col min="20" max="20" width="9.8515625" style="1" bestFit="1" customWidth="1"/>
    <col min="21" max="16384" width="9.140625" style="1" customWidth="1"/>
  </cols>
  <sheetData>
    <row r="2" s="2" customFormat="1" ht="8.25" customHeight="1" thickBot="1"/>
    <row r="3" spans="1:20" ht="46.5" customHeight="1" thickBot="1">
      <c r="A3" s="55" t="s">
        <v>47</v>
      </c>
      <c r="B3" s="56" t="s">
        <v>48</v>
      </c>
      <c r="C3" s="101" t="s">
        <v>98</v>
      </c>
      <c r="D3" s="102"/>
      <c r="E3" s="103" t="s">
        <v>220</v>
      </c>
      <c r="F3" s="102"/>
      <c r="G3" s="101" t="s">
        <v>104</v>
      </c>
      <c r="H3" s="102"/>
      <c r="I3" s="101" t="s">
        <v>128</v>
      </c>
      <c r="J3" s="102"/>
      <c r="K3" s="101" t="s">
        <v>112</v>
      </c>
      <c r="L3" s="102"/>
      <c r="M3" s="101" t="s">
        <v>99</v>
      </c>
      <c r="N3" s="102"/>
      <c r="O3" s="101" t="s">
        <v>44</v>
      </c>
      <c r="P3" s="102"/>
      <c r="Q3" s="108" t="s">
        <v>76</v>
      </c>
      <c r="R3" s="105"/>
      <c r="S3" s="101" t="s">
        <v>77</v>
      </c>
      <c r="T3" s="102"/>
    </row>
    <row r="4" spans="1:20" ht="15.75" thickBot="1">
      <c r="A4" s="57"/>
      <c r="B4" s="57"/>
      <c r="C4" s="57" t="s">
        <v>42</v>
      </c>
      <c r="D4" s="57" t="s">
        <v>43</v>
      </c>
      <c r="E4" s="57" t="s">
        <v>42</v>
      </c>
      <c r="F4" s="57" t="s">
        <v>43</v>
      </c>
      <c r="G4" s="57" t="s">
        <v>42</v>
      </c>
      <c r="H4" s="57" t="s">
        <v>43</v>
      </c>
      <c r="I4" s="57" t="s">
        <v>42</v>
      </c>
      <c r="J4" s="57" t="s">
        <v>43</v>
      </c>
      <c r="K4" s="57" t="s">
        <v>42</v>
      </c>
      <c r="L4" s="57" t="s">
        <v>43</v>
      </c>
      <c r="M4" s="57" t="s">
        <v>42</v>
      </c>
      <c r="N4" s="57" t="s">
        <v>43</v>
      </c>
      <c r="O4" s="57" t="s">
        <v>42</v>
      </c>
      <c r="P4" s="57" t="s">
        <v>43</v>
      </c>
      <c r="Q4" s="57" t="s">
        <v>42</v>
      </c>
      <c r="R4" s="57" t="s">
        <v>43</v>
      </c>
      <c r="S4" s="57" t="s">
        <v>42</v>
      </c>
      <c r="T4" s="57" t="s">
        <v>43</v>
      </c>
    </row>
    <row r="5" spans="1:20" s="25" customFormat="1" ht="15">
      <c r="A5" s="65" t="s">
        <v>133</v>
      </c>
      <c r="B5" s="65" t="s">
        <v>134</v>
      </c>
      <c r="C5" s="95" t="s">
        <v>157</v>
      </c>
      <c r="D5" s="96"/>
      <c r="E5" s="95" t="s">
        <v>160</v>
      </c>
      <c r="F5" s="96"/>
      <c r="G5" s="95" t="s">
        <v>214</v>
      </c>
      <c r="H5" s="96"/>
      <c r="I5" s="95" t="s">
        <v>163</v>
      </c>
      <c r="J5" s="96"/>
      <c r="K5" s="95" t="s">
        <v>166</v>
      </c>
      <c r="L5" s="96"/>
      <c r="M5" s="95" t="s">
        <v>215</v>
      </c>
      <c r="N5" s="96"/>
      <c r="O5" s="95" t="s">
        <v>138</v>
      </c>
      <c r="P5" s="96"/>
      <c r="Q5" s="95" t="s">
        <v>217</v>
      </c>
      <c r="R5" s="96"/>
      <c r="S5" s="95" t="s">
        <v>219</v>
      </c>
      <c r="T5" s="96"/>
    </row>
    <row r="6" spans="1:20" s="25" customFormat="1" ht="15">
      <c r="A6" s="40"/>
      <c r="B6" s="41"/>
      <c r="C6" s="97" t="s">
        <v>213</v>
      </c>
      <c r="D6" s="98"/>
      <c r="E6" s="97" t="s">
        <v>161</v>
      </c>
      <c r="F6" s="98"/>
      <c r="G6" s="97" t="s">
        <v>162</v>
      </c>
      <c r="H6" s="98"/>
      <c r="I6" s="97" t="s">
        <v>164</v>
      </c>
      <c r="J6" s="98"/>
      <c r="K6" s="97" t="s">
        <v>165</v>
      </c>
      <c r="L6" s="98"/>
      <c r="M6" s="97" t="s">
        <v>216</v>
      </c>
      <c r="N6" s="98"/>
      <c r="O6" s="97" t="s">
        <v>139</v>
      </c>
      <c r="P6" s="98"/>
      <c r="Q6" s="97" t="s">
        <v>218</v>
      </c>
      <c r="R6" s="98"/>
      <c r="S6" s="97" t="s">
        <v>161</v>
      </c>
      <c r="T6" s="98"/>
    </row>
    <row r="7" spans="1:20" ht="15">
      <c r="A7" s="64" t="s">
        <v>49</v>
      </c>
      <c r="B7" s="65" t="s">
        <v>23</v>
      </c>
      <c r="C7" s="61">
        <v>56.75</v>
      </c>
      <c r="D7" s="61">
        <f>C7+'Basic Price Adjustment'!E31</f>
        <v>52.183116</v>
      </c>
      <c r="E7" s="61">
        <v>51.7</v>
      </c>
      <c r="F7" s="61">
        <f>E7+'Basic Price Adjustment'!E31</f>
        <v>47.133116</v>
      </c>
      <c r="G7" s="61">
        <v>58.65</v>
      </c>
      <c r="H7" s="61">
        <f>G7+'Basic Price Adjustment'!E31</f>
        <v>54.083116</v>
      </c>
      <c r="I7" s="61">
        <v>55.1</v>
      </c>
      <c r="J7" s="61">
        <f>I7+'Basic Price Adjustment'!E31</f>
        <v>50.533116</v>
      </c>
      <c r="K7" s="61">
        <v>58</v>
      </c>
      <c r="L7" s="61">
        <f>K7+'Basic Price Adjustment'!E31</f>
        <v>53.433116</v>
      </c>
      <c r="M7" s="61">
        <v>51.1</v>
      </c>
      <c r="N7" s="61">
        <f>M7+'Basic Price Adjustment'!E31</f>
        <v>46.533116</v>
      </c>
      <c r="O7" s="61">
        <v>55.2</v>
      </c>
      <c r="P7" s="61">
        <f>O7+'Basic Price Adjustment'!E31</f>
        <v>50.633116</v>
      </c>
      <c r="Q7" s="61">
        <v>61.5</v>
      </c>
      <c r="R7" s="61">
        <f>Q7+'Basic Price Adjustment'!E31</f>
        <v>56.933116</v>
      </c>
      <c r="S7" s="61">
        <v>50</v>
      </c>
      <c r="T7" s="61">
        <f>S7+'Basic Price Adjustment'!E31</f>
        <v>45.433116</v>
      </c>
    </row>
    <row r="8" spans="1:20" ht="15">
      <c r="A8" s="66" t="s">
        <v>50</v>
      </c>
      <c r="B8" s="67" t="s">
        <v>24</v>
      </c>
      <c r="C8" s="62">
        <v>58.75</v>
      </c>
      <c r="D8" s="62">
        <f>C8+'Basic Price Adjustment'!E32</f>
        <v>54.019116</v>
      </c>
      <c r="E8" s="62">
        <v>53.4</v>
      </c>
      <c r="F8" s="62">
        <f>E8+'Basic Price Adjustment'!E32</f>
        <v>48.669115999999995</v>
      </c>
      <c r="G8" s="62">
        <v>58.65</v>
      </c>
      <c r="H8" s="62">
        <f>G8+'Basic Price Adjustment'!E32</f>
        <v>53.919115999999995</v>
      </c>
      <c r="I8" s="62">
        <v>57.5</v>
      </c>
      <c r="J8" s="62">
        <f>I8+'Basic Price Adjustment'!E32</f>
        <v>52.769116</v>
      </c>
      <c r="K8" s="62">
        <v>60</v>
      </c>
      <c r="L8" s="62">
        <f>K8+'Basic Price Adjustment'!E32</f>
        <v>55.269116</v>
      </c>
      <c r="M8" s="62">
        <v>53.2</v>
      </c>
      <c r="N8" s="62">
        <f>M8+'Basic Price Adjustment'!E32</f>
        <v>48.469116</v>
      </c>
      <c r="O8" s="62">
        <v>56.4</v>
      </c>
      <c r="P8" s="62">
        <f>O8+'Basic Price Adjustment'!E32</f>
        <v>51.669115999999995</v>
      </c>
      <c r="Q8" s="62">
        <v>63.5</v>
      </c>
      <c r="R8" s="62">
        <f>Q8+'Basic Price Adjustment'!E32</f>
        <v>58.769116</v>
      </c>
      <c r="S8" s="62">
        <v>51.5</v>
      </c>
      <c r="T8" s="62">
        <f>S8+'Basic Price Adjustment'!E32</f>
        <v>46.769116</v>
      </c>
    </row>
    <row r="9" spans="1:20" ht="15">
      <c r="A9" s="64" t="s">
        <v>51</v>
      </c>
      <c r="B9" s="65" t="s">
        <v>25</v>
      </c>
      <c r="C9" s="63">
        <v>61.25</v>
      </c>
      <c r="D9" s="63">
        <f>C9+'Basic Price Adjustment'!E33</f>
        <v>55.781116</v>
      </c>
      <c r="E9" s="63">
        <v>57.4</v>
      </c>
      <c r="F9" s="63">
        <f>E9+'Basic Price Adjustment'!E33</f>
        <v>51.931115999999996</v>
      </c>
      <c r="G9" s="63">
        <v>64.1</v>
      </c>
      <c r="H9" s="63">
        <f>G9+'Basic Price Adjustment'!E33</f>
        <v>58.63111599999999</v>
      </c>
      <c r="I9" s="63">
        <v>61.25</v>
      </c>
      <c r="J9" s="63">
        <f>I9+'Basic Price Adjustment'!E33</f>
        <v>55.781116</v>
      </c>
      <c r="K9" s="63">
        <v>62</v>
      </c>
      <c r="L9" s="63">
        <f>K9+'Basic Price Adjustment'!E33</f>
        <v>56.531116</v>
      </c>
      <c r="M9" s="63">
        <v>56.4</v>
      </c>
      <c r="N9" s="63">
        <f>M9+'Basic Price Adjustment'!E33</f>
        <v>50.931115999999996</v>
      </c>
      <c r="O9" s="63">
        <v>61.9</v>
      </c>
      <c r="P9" s="63">
        <f>O9+'Basic Price Adjustment'!E33</f>
        <v>56.431115999999996</v>
      </c>
      <c r="Q9" s="63">
        <v>67</v>
      </c>
      <c r="R9" s="63">
        <f>Q9+'Basic Price Adjustment'!E33</f>
        <v>61.531116</v>
      </c>
      <c r="S9" s="63">
        <v>56</v>
      </c>
      <c r="T9" s="63">
        <f>S9+'Basic Price Adjustment'!E33</f>
        <v>50.531116</v>
      </c>
    </row>
    <row r="10" spans="1:20" ht="15">
      <c r="A10" s="66" t="s">
        <v>52</v>
      </c>
      <c r="B10" s="68" t="s">
        <v>26</v>
      </c>
      <c r="C10" s="62">
        <v>61.25</v>
      </c>
      <c r="D10" s="62">
        <f>C10+'Basic Price Adjustment'!E34</f>
        <v>55.781116</v>
      </c>
      <c r="E10" s="62">
        <v>57.4</v>
      </c>
      <c r="F10" s="62">
        <f>E10+'Basic Price Adjustment'!E34</f>
        <v>51.931115999999996</v>
      </c>
      <c r="G10" s="62">
        <v>64.1</v>
      </c>
      <c r="H10" s="62">
        <f>G10+'Basic Price Adjustment'!E34</f>
        <v>58.63111599999999</v>
      </c>
      <c r="I10" s="62">
        <v>61.25</v>
      </c>
      <c r="J10" s="62">
        <f>I10+'Basic Price Adjustment'!E34</f>
        <v>55.781116</v>
      </c>
      <c r="K10" s="62">
        <v>62</v>
      </c>
      <c r="L10" s="62">
        <f>K10+'Basic Price Adjustment'!E34</f>
        <v>56.531116</v>
      </c>
      <c r="M10" s="62">
        <v>56.4</v>
      </c>
      <c r="N10" s="62">
        <f>M10+'Basic Price Adjustment'!E34</f>
        <v>50.931115999999996</v>
      </c>
      <c r="O10" s="62">
        <v>61.9</v>
      </c>
      <c r="P10" s="62">
        <f>O10+'Basic Price Adjustment'!E34</f>
        <v>56.431115999999996</v>
      </c>
      <c r="Q10" s="62">
        <v>67</v>
      </c>
      <c r="R10" s="62">
        <f>Q10+'Basic Price Adjustment'!E34</f>
        <v>61.531116</v>
      </c>
      <c r="S10" s="62">
        <v>56</v>
      </c>
      <c r="T10" s="62">
        <f>S10+'Basic Price Adjustment'!E34</f>
        <v>50.531116</v>
      </c>
    </row>
    <row r="11" spans="1:20" ht="15">
      <c r="A11" s="64" t="s">
        <v>53</v>
      </c>
      <c r="B11" s="65" t="s">
        <v>27</v>
      </c>
      <c r="C11" s="63">
        <v>61.25</v>
      </c>
      <c r="D11" s="63">
        <f>C11+'Basic Price Adjustment'!E35</f>
        <v>55.863116</v>
      </c>
      <c r="E11" s="63">
        <v>57.4</v>
      </c>
      <c r="F11" s="63">
        <f>E11+'Basic Price Adjustment'!E35</f>
        <v>52.013116</v>
      </c>
      <c r="G11" s="63">
        <v>64.1</v>
      </c>
      <c r="H11" s="63">
        <f>G11+'Basic Price Adjustment'!E35</f>
        <v>58.71311599999999</v>
      </c>
      <c r="I11" s="63">
        <v>61.25</v>
      </c>
      <c r="J11" s="63">
        <f>I11+'Basic Price Adjustment'!E35</f>
        <v>55.863116</v>
      </c>
      <c r="K11" s="63">
        <v>62</v>
      </c>
      <c r="L11" s="63">
        <f>K11+'Basic Price Adjustment'!E35</f>
        <v>56.613116</v>
      </c>
      <c r="M11" s="63">
        <v>56.4</v>
      </c>
      <c r="N11" s="63">
        <f>M11+'Basic Price Adjustment'!E35</f>
        <v>51.013116</v>
      </c>
      <c r="O11" s="63">
        <v>61.9</v>
      </c>
      <c r="P11" s="63">
        <f>O11+'Basic Price Adjustment'!E35</f>
        <v>56.513116</v>
      </c>
      <c r="Q11" s="63">
        <v>67</v>
      </c>
      <c r="R11" s="63">
        <f>Q11+'Basic Price Adjustment'!E35</f>
        <v>61.613116</v>
      </c>
      <c r="S11" s="63">
        <v>56</v>
      </c>
      <c r="T11" s="63">
        <f>S11+'Basic Price Adjustment'!E35</f>
        <v>50.613116</v>
      </c>
    </row>
    <row r="12" spans="1:20" ht="15">
      <c r="A12" s="66" t="s">
        <v>54</v>
      </c>
      <c r="B12" s="68" t="s">
        <v>28</v>
      </c>
      <c r="C12" s="62">
        <v>65</v>
      </c>
      <c r="D12" s="62">
        <f>C12+'Basic Price Adjustment'!E36</f>
        <v>59.613116</v>
      </c>
      <c r="E12" s="62">
        <v>59.05</v>
      </c>
      <c r="F12" s="62">
        <f>E12+'Basic Price Adjustment'!E36</f>
        <v>53.663115999999995</v>
      </c>
      <c r="G12" s="62">
        <v>63.95</v>
      </c>
      <c r="H12" s="62">
        <f>G12+'Basic Price Adjustment'!E36</f>
        <v>58.563116</v>
      </c>
      <c r="I12" s="62">
        <v>63.5</v>
      </c>
      <c r="J12" s="62">
        <f>I12+'Basic Price Adjustment'!E36</f>
        <v>58.113116</v>
      </c>
      <c r="K12" s="62">
        <v>76</v>
      </c>
      <c r="L12" s="62">
        <f>K12+'Basic Price Adjustment'!E36</f>
        <v>70.613116</v>
      </c>
      <c r="M12" s="62">
        <v>70.87</v>
      </c>
      <c r="N12" s="62">
        <f>M12+'Basic Price Adjustment'!E36</f>
        <v>65.48311600000001</v>
      </c>
      <c r="O12" s="62">
        <v>75.54</v>
      </c>
      <c r="P12" s="62">
        <f>O12+'Basic Price Adjustment'!E36</f>
        <v>70.15311600000001</v>
      </c>
      <c r="Q12" s="62">
        <v>71</v>
      </c>
      <c r="R12" s="62">
        <f>Q12+'Basic Price Adjustment'!E36</f>
        <v>65.613116</v>
      </c>
      <c r="S12" s="62">
        <v>63</v>
      </c>
      <c r="T12" s="62">
        <f>S12+'Basic Price Adjustment'!E36</f>
        <v>57.613116</v>
      </c>
    </row>
    <row r="13" spans="1:20" ht="15">
      <c r="A13" s="64" t="s">
        <v>55</v>
      </c>
      <c r="B13" s="65" t="s">
        <v>29</v>
      </c>
      <c r="C13" s="63">
        <v>65</v>
      </c>
      <c r="D13" s="63">
        <f>C13+'Basic Price Adjustment'!E37</f>
        <v>59.613116</v>
      </c>
      <c r="E13" s="63">
        <v>57.85</v>
      </c>
      <c r="F13" s="63">
        <f>E13+'Basic Price Adjustment'!E37</f>
        <v>52.463116</v>
      </c>
      <c r="G13" s="63">
        <v>64.1</v>
      </c>
      <c r="H13" s="63">
        <f>G13+'Basic Price Adjustment'!E37</f>
        <v>58.71311599999999</v>
      </c>
      <c r="I13" s="63">
        <v>63.35</v>
      </c>
      <c r="J13" s="63">
        <f>I13+'Basic Price Adjustment'!E37</f>
        <v>57.963116</v>
      </c>
      <c r="K13" s="63">
        <v>62</v>
      </c>
      <c r="L13" s="63">
        <f>K13+'Basic Price Adjustment'!E37</f>
        <v>56.613116</v>
      </c>
      <c r="M13" s="63">
        <v>58.65</v>
      </c>
      <c r="N13" s="63">
        <f>M13+'Basic Price Adjustment'!E37</f>
        <v>53.263116</v>
      </c>
      <c r="O13" s="63">
        <v>63.4</v>
      </c>
      <c r="P13" s="63">
        <f>O13+'Basic Price Adjustment'!E37</f>
        <v>58.013116</v>
      </c>
      <c r="Q13" s="63">
        <v>69</v>
      </c>
      <c r="R13" s="63">
        <f>Q13+'Basic Price Adjustment'!E37</f>
        <v>63.613116</v>
      </c>
      <c r="S13" s="63">
        <v>58</v>
      </c>
      <c r="T13" s="63">
        <f>S13+'Basic Price Adjustment'!E37</f>
        <v>52.613116</v>
      </c>
    </row>
    <row r="14" spans="1:20" ht="15">
      <c r="A14" s="66" t="s">
        <v>56</v>
      </c>
      <c r="B14" s="68" t="s">
        <v>30</v>
      </c>
      <c r="C14" s="62">
        <v>65.75</v>
      </c>
      <c r="D14" s="62">
        <f>C14+'Basic Price Adjustment'!E38</f>
        <v>59.707116</v>
      </c>
      <c r="E14" s="62">
        <v>62.35</v>
      </c>
      <c r="F14" s="62">
        <f>E14+'Basic Price Adjustment'!E38</f>
        <v>56.307116</v>
      </c>
      <c r="G14" s="62">
        <v>69.55</v>
      </c>
      <c r="H14" s="62">
        <f>G14+'Basic Price Adjustment'!E38</f>
        <v>63.507115999999996</v>
      </c>
      <c r="I14" s="62">
        <v>65.6</v>
      </c>
      <c r="J14" s="62">
        <f>I14+'Basic Price Adjustment'!E38</f>
        <v>59.55711599999999</v>
      </c>
      <c r="K14" s="62">
        <v>66</v>
      </c>
      <c r="L14" s="62">
        <f>K14+'Basic Price Adjustment'!E38</f>
        <v>59.957116</v>
      </c>
      <c r="M14" s="62">
        <v>59.9</v>
      </c>
      <c r="N14" s="62">
        <f>M14+'Basic Price Adjustment'!E38</f>
        <v>53.857116</v>
      </c>
      <c r="O14" s="62">
        <v>61.65</v>
      </c>
      <c r="P14" s="62">
        <f>O14+'Basic Price Adjustment'!E38</f>
        <v>55.607116</v>
      </c>
      <c r="Q14" s="62">
        <v>69</v>
      </c>
      <c r="R14" s="62">
        <f>Q14+'Basic Price Adjustment'!E38</f>
        <v>62.957116</v>
      </c>
      <c r="S14" s="62">
        <v>60.5</v>
      </c>
      <c r="T14" s="62">
        <f>S14+'Basic Price Adjustment'!E38</f>
        <v>54.457116</v>
      </c>
    </row>
    <row r="15" spans="1:20" ht="15">
      <c r="A15" s="64" t="s">
        <v>57</v>
      </c>
      <c r="B15" s="65" t="s">
        <v>31</v>
      </c>
      <c r="C15" s="63">
        <v>70.5</v>
      </c>
      <c r="D15" s="63">
        <f>C15+'Basic Price Adjustment'!E39</f>
        <v>64.211116</v>
      </c>
      <c r="E15" s="63">
        <v>65.1</v>
      </c>
      <c r="F15" s="63">
        <f>E15+'Basic Price Adjustment'!E39</f>
        <v>58.81111599999999</v>
      </c>
      <c r="G15" s="63">
        <v>73.35</v>
      </c>
      <c r="H15" s="63">
        <f>G15+'Basic Price Adjustment'!E39</f>
        <v>67.061116</v>
      </c>
      <c r="I15" s="63">
        <v>69.6</v>
      </c>
      <c r="J15" s="63">
        <f>I15+'Basic Price Adjustment'!E39</f>
        <v>63.31111599999999</v>
      </c>
      <c r="K15" s="63">
        <v>73</v>
      </c>
      <c r="L15" s="63">
        <f>K15+'Basic Price Adjustment'!E39</f>
        <v>66.711116</v>
      </c>
      <c r="M15" s="63">
        <v>62</v>
      </c>
      <c r="N15" s="63">
        <f>M15+'Basic Price Adjustment'!E39</f>
        <v>55.711116</v>
      </c>
      <c r="O15" s="63">
        <v>66.4</v>
      </c>
      <c r="P15" s="63">
        <f>O15+'Basic Price Adjustment'!E39</f>
        <v>60.111116</v>
      </c>
      <c r="Q15" s="63">
        <v>76</v>
      </c>
      <c r="R15" s="63">
        <f>Q15+'Basic Price Adjustment'!E39</f>
        <v>69.711116</v>
      </c>
      <c r="S15" s="63">
        <v>64.5</v>
      </c>
      <c r="T15" s="63">
        <f>S15+'Basic Price Adjustment'!E39</f>
        <v>58.211116</v>
      </c>
    </row>
    <row r="16" spans="1:20" ht="15">
      <c r="A16" s="66" t="s">
        <v>58</v>
      </c>
      <c r="B16" s="68" t="s">
        <v>32</v>
      </c>
      <c r="C16" s="62">
        <v>65.75</v>
      </c>
      <c r="D16" s="62">
        <f>C16+'Basic Price Adjustment'!E40</f>
        <v>59.707116</v>
      </c>
      <c r="E16" s="62">
        <v>62.35</v>
      </c>
      <c r="F16" s="62">
        <f>E16+'Basic Price Adjustment'!E40</f>
        <v>56.307116</v>
      </c>
      <c r="G16" s="62">
        <v>69.55</v>
      </c>
      <c r="H16" s="62">
        <f>G16+'Basic Price Adjustment'!E40</f>
        <v>63.507115999999996</v>
      </c>
      <c r="I16" s="62">
        <v>65.6</v>
      </c>
      <c r="J16" s="62">
        <f>I16+'Basic Price Adjustment'!E40</f>
        <v>59.55711599999999</v>
      </c>
      <c r="K16" s="62">
        <v>66</v>
      </c>
      <c r="L16" s="62">
        <f>K16+'Basic Price Adjustment'!E40</f>
        <v>59.957116</v>
      </c>
      <c r="M16" s="62">
        <v>59.9</v>
      </c>
      <c r="N16" s="62">
        <f>M16+'Basic Price Adjustment'!E40</f>
        <v>53.857116</v>
      </c>
      <c r="O16" s="62">
        <v>61.65</v>
      </c>
      <c r="P16" s="62">
        <f>O16+'Basic Price Adjustment'!E40</f>
        <v>55.607116</v>
      </c>
      <c r="Q16" s="62">
        <v>69</v>
      </c>
      <c r="R16" s="62">
        <f>Q16+'Basic Price Adjustment'!E40</f>
        <v>62.957116</v>
      </c>
      <c r="S16" s="62">
        <v>60.5</v>
      </c>
      <c r="T16" s="62">
        <f>S16+'Basic Price Adjustment'!E40</f>
        <v>54.457116</v>
      </c>
    </row>
    <row r="17" spans="1:20" ht="15">
      <c r="A17" s="64" t="s">
        <v>59</v>
      </c>
      <c r="B17" s="65" t="s">
        <v>33</v>
      </c>
      <c r="C17" s="63">
        <v>69.75</v>
      </c>
      <c r="D17" s="63">
        <f>C17+'Basic Price Adjustment'!E41</f>
        <v>63.297116</v>
      </c>
      <c r="E17" s="63">
        <v>66.5</v>
      </c>
      <c r="F17" s="63">
        <f>E17+'Basic Price Adjustment'!E41</f>
        <v>60.047116</v>
      </c>
      <c r="G17" s="63">
        <v>74.1</v>
      </c>
      <c r="H17" s="63">
        <f>G17+'Basic Price Adjustment'!E41</f>
        <v>67.647116</v>
      </c>
      <c r="I17" s="63">
        <v>69.4</v>
      </c>
      <c r="J17" s="63">
        <f>I17+'Basic Price Adjustment'!E41</f>
        <v>62.94711600000001</v>
      </c>
      <c r="K17" s="63">
        <v>70</v>
      </c>
      <c r="L17" s="63">
        <f>K17+'Basic Price Adjustment'!E41</f>
        <v>63.547116</v>
      </c>
      <c r="M17" s="63">
        <v>70.2</v>
      </c>
      <c r="N17" s="63">
        <f>M17+'Basic Price Adjustment'!E41</f>
        <v>63.747116000000005</v>
      </c>
      <c r="O17" s="63">
        <v>76.9</v>
      </c>
      <c r="P17" s="63">
        <f>O17+'Basic Price Adjustment'!E41</f>
        <v>70.44711600000001</v>
      </c>
      <c r="Q17" s="63">
        <v>75</v>
      </c>
      <c r="R17" s="63">
        <f>Q17+'Basic Price Adjustment'!E41</f>
        <v>68.547116</v>
      </c>
      <c r="S17" s="63">
        <v>63</v>
      </c>
      <c r="T17" s="63">
        <f>S17+'Basic Price Adjustment'!E41</f>
        <v>56.547116</v>
      </c>
    </row>
    <row r="18" spans="1:20" ht="15">
      <c r="A18" s="66" t="s">
        <v>60</v>
      </c>
      <c r="B18" s="67" t="s">
        <v>34</v>
      </c>
      <c r="C18" s="62">
        <v>86.5</v>
      </c>
      <c r="D18" s="62">
        <f>C18+'Basic Price Adjustment'!E42</f>
        <v>78.89911599999999</v>
      </c>
      <c r="E18" s="62">
        <v>75.8</v>
      </c>
      <c r="F18" s="62">
        <f>E18+'Basic Price Adjustment'!E42</f>
        <v>68.199116</v>
      </c>
      <c r="G18" s="62">
        <v>87.9</v>
      </c>
      <c r="H18" s="62">
        <f>G18+'Basic Price Adjustment'!E42</f>
        <v>80.299116</v>
      </c>
      <c r="I18" s="62">
        <v>85.3</v>
      </c>
      <c r="J18" s="62">
        <f>I18+'Basic Price Adjustment'!E42</f>
        <v>77.699116</v>
      </c>
      <c r="K18" s="62">
        <v>76</v>
      </c>
      <c r="L18" s="62">
        <f>K18+'Basic Price Adjustment'!E42</f>
        <v>68.39911599999999</v>
      </c>
      <c r="M18" s="62">
        <v>79.4</v>
      </c>
      <c r="N18" s="62">
        <f>M18+'Basic Price Adjustment'!E42</f>
        <v>71.799116</v>
      </c>
      <c r="O18" s="62">
        <v>81.6</v>
      </c>
      <c r="P18" s="62">
        <f>O18+'Basic Price Adjustment'!E42</f>
        <v>73.99911599999999</v>
      </c>
      <c r="Q18" s="62">
        <v>80</v>
      </c>
      <c r="R18" s="62">
        <f>Q18+'Basic Price Adjustment'!E42</f>
        <v>72.39911599999999</v>
      </c>
      <c r="S18" s="62">
        <v>74</v>
      </c>
      <c r="T18" s="62">
        <f>S18+'Basic Price Adjustment'!E42</f>
        <v>66.39911599999999</v>
      </c>
    </row>
    <row r="19" spans="1:20" ht="15">
      <c r="A19" s="64" t="s">
        <v>61</v>
      </c>
      <c r="B19" s="69" t="s">
        <v>35</v>
      </c>
      <c r="C19" s="63">
        <v>87.5</v>
      </c>
      <c r="D19" s="63">
        <f>C19+'Basic Price Adjustment'!E43</f>
        <v>79.89911599999999</v>
      </c>
      <c r="E19" s="63">
        <v>76.7</v>
      </c>
      <c r="F19" s="63">
        <f>E19+'Basic Price Adjustment'!E43</f>
        <v>69.09911600000001</v>
      </c>
      <c r="G19" s="63">
        <v>88.4</v>
      </c>
      <c r="H19" s="63">
        <f>G19+'Basic Price Adjustment'!E43</f>
        <v>80.799116</v>
      </c>
      <c r="I19" s="63">
        <v>86.55</v>
      </c>
      <c r="J19" s="63">
        <f>I19+'Basic Price Adjustment'!E43</f>
        <v>78.949116</v>
      </c>
      <c r="K19" s="63">
        <v>78</v>
      </c>
      <c r="L19" s="63">
        <f>K19+'Basic Price Adjustment'!E43</f>
        <v>70.39911599999999</v>
      </c>
      <c r="M19" s="63">
        <v>85.6</v>
      </c>
      <c r="N19" s="63">
        <f>M19+'Basic Price Adjustment'!E43</f>
        <v>77.99911599999999</v>
      </c>
      <c r="O19" s="63">
        <v>86.7</v>
      </c>
      <c r="P19" s="63">
        <f>O19+'Basic Price Adjustment'!E43</f>
        <v>79.09911600000001</v>
      </c>
      <c r="Q19" s="63">
        <v>84</v>
      </c>
      <c r="R19" s="63">
        <f>Q19+'Basic Price Adjustment'!E43</f>
        <v>76.39911599999999</v>
      </c>
      <c r="S19" s="63">
        <v>78.25</v>
      </c>
      <c r="T19" s="63">
        <f>S19+'Basic Price Adjustment'!E43</f>
        <v>70.64911599999999</v>
      </c>
    </row>
    <row r="20" spans="1:20" ht="15">
      <c r="A20" s="66" t="s">
        <v>62</v>
      </c>
      <c r="B20" s="68" t="s">
        <v>36</v>
      </c>
      <c r="C20" s="62">
        <v>79.5</v>
      </c>
      <c r="D20" s="62">
        <f>C20+'Basic Price Adjustment'!E44</f>
        <v>71.89911599999999</v>
      </c>
      <c r="E20" s="62">
        <v>75.8</v>
      </c>
      <c r="F20" s="62">
        <f>E20+'Basic Price Adjustment'!E44</f>
        <v>68.199116</v>
      </c>
      <c r="G20" s="62">
        <v>84.4</v>
      </c>
      <c r="H20" s="62">
        <f>G20+'Basic Price Adjustment'!E44</f>
        <v>76.799116</v>
      </c>
      <c r="I20" s="62">
        <v>79.45</v>
      </c>
      <c r="J20" s="62">
        <f>I20+'Basic Price Adjustment'!E44</f>
        <v>71.84911600000001</v>
      </c>
      <c r="K20" s="62">
        <v>75</v>
      </c>
      <c r="L20" s="62">
        <f>K20+'Basic Price Adjustment'!E44</f>
        <v>67.39911599999999</v>
      </c>
      <c r="M20" s="62">
        <v>72.3</v>
      </c>
      <c r="N20" s="62">
        <f>M20+'Basic Price Adjustment'!E44</f>
        <v>64.699116</v>
      </c>
      <c r="O20" s="62">
        <v>75.4</v>
      </c>
      <c r="P20" s="62">
        <f>O20+'Basic Price Adjustment'!E44</f>
        <v>67.799116</v>
      </c>
      <c r="Q20" s="62">
        <v>78</v>
      </c>
      <c r="R20" s="62">
        <f>Q20+'Basic Price Adjustment'!E44</f>
        <v>70.39911599999999</v>
      </c>
      <c r="S20" s="62">
        <v>72</v>
      </c>
      <c r="T20" s="62">
        <f>S20+'Basic Price Adjustment'!E44</f>
        <v>64.39911599999999</v>
      </c>
    </row>
    <row r="21" spans="1:20" ht="15" customHeight="1">
      <c r="A21" s="64" t="s">
        <v>63</v>
      </c>
      <c r="B21" s="65" t="s">
        <v>37</v>
      </c>
      <c r="C21" s="63">
        <v>87.5</v>
      </c>
      <c r="D21" s="63">
        <f>C21+'Basic Price Adjustment'!E45</f>
        <v>79.89911599999999</v>
      </c>
      <c r="E21" s="63">
        <v>76.4</v>
      </c>
      <c r="F21" s="63">
        <f>E21+'Basic Price Adjustment'!E45</f>
        <v>68.799116</v>
      </c>
      <c r="G21" s="63">
        <v>85.05</v>
      </c>
      <c r="H21" s="63">
        <f>G21+'Basic Price Adjustment'!E45</f>
        <v>77.449116</v>
      </c>
      <c r="I21" s="63">
        <v>86.05</v>
      </c>
      <c r="J21" s="63">
        <f>I21+'Basic Price Adjustment'!E45</f>
        <v>78.449116</v>
      </c>
      <c r="K21" s="63">
        <v>80</v>
      </c>
      <c r="L21" s="63">
        <f>K21+'Basic Price Adjustment'!E45</f>
        <v>72.39911599999999</v>
      </c>
      <c r="M21" s="63">
        <v>79.9</v>
      </c>
      <c r="N21" s="63">
        <f>M21+'Basic Price Adjustment'!E45</f>
        <v>72.299116</v>
      </c>
      <c r="O21" s="63">
        <v>89.4</v>
      </c>
      <c r="P21" s="63">
        <f>O21+'Basic Price Adjustment'!E45</f>
        <v>81.799116</v>
      </c>
      <c r="Q21" s="63">
        <v>82</v>
      </c>
      <c r="R21" s="63">
        <f>Q21+'Basic Price Adjustment'!E45</f>
        <v>74.39911599999999</v>
      </c>
      <c r="S21" s="63">
        <v>76.25</v>
      </c>
      <c r="T21" s="63">
        <f>S21+'Basic Price Adjustment'!E45</f>
        <v>68.64911599999999</v>
      </c>
    </row>
    <row r="22" spans="1:20" ht="14.25" customHeight="1">
      <c r="A22" s="66" t="s">
        <v>64</v>
      </c>
      <c r="B22" s="68" t="s">
        <v>38</v>
      </c>
      <c r="C22" s="62">
        <v>65</v>
      </c>
      <c r="D22" s="62">
        <f>C22+'Basic Price Adjustment'!E46</f>
        <v>58.957116</v>
      </c>
      <c r="E22" s="62">
        <v>62.35</v>
      </c>
      <c r="F22" s="62">
        <f>E22+'Basic Price Adjustment'!E46</f>
        <v>56.307116</v>
      </c>
      <c r="G22" s="62">
        <v>69.55</v>
      </c>
      <c r="H22" s="62">
        <f>G22+'Basic Price Adjustment'!E46</f>
        <v>63.507115999999996</v>
      </c>
      <c r="I22" s="62">
        <v>65.6</v>
      </c>
      <c r="J22" s="62">
        <f>I22+'Basic Price Adjustment'!E46</f>
        <v>59.55711599999999</v>
      </c>
      <c r="K22" s="62">
        <v>66</v>
      </c>
      <c r="L22" s="62">
        <f>K22+'Basic Price Adjustment'!E46</f>
        <v>59.957116</v>
      </c>
      <c r="M22" s="62">
        <v>59.9</v>
      </c>
      <c r="N22" s="62">
        <f>M22+'Basic Price Adjustment'!E46</f>
        <v>53.857116</v>
      </c>
      <c r="O22" s="62">
        <v>61.65</v>
      </c>
      <c r="P22" s="62">
        <f>O22+'Basic Price Adjustment'!E46</f>
        <v>55.607116</v>
      </c>
      <c r="Q22" s="62">
        <v>69</v>
      </c>
      <c r="R22" s="62">
        <f>Q22+'Basic Price Adjustment'!E46</f>
        <v>62.957116</v>
      </c>
      <c r="S22" s="62">
        <v>60.5</v>
      </c>
      <c r="T22" s="62">
        <f>S22+'Basic Price Adjustment'!E46</f>
        <v>54.457116</v>
      </c>
    </row>
    <row r="32" spans="3:16" ht="12.7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3:16" ht="12.7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3:16" ht="12.7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2.7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3:16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3:16" ht="12.7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3:16" ht="12.7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3:16" ht="12.7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3:16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3:16" ht="12.7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3:16" ht="12.7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3:16" ht="12.7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3:16" ht="12.7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3:16" ht="12.7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3:16" ht="12.7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3:16" ht="12.7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</sheetData>
  <sheetProtection/>
  <mergeCells count="27">
    <mergeCell ref="M6:N6"/>
    <mergeCell ref="O6:P6"/>
    <mergeCell ref="Q6:R6"/>
    <mergeCell ref="S6:T6"/>
    <mergeCell ref="O5:P5"/>
    <mergeCell ref="Q5:R5"/>
    <mergeCell ref="S5:T5"/>
    <mergeCell ref="M5:N5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O3:P3"/>
    <mergeCell ref="Q3:R3"/>
    <mergeCell ref="S3:T3"/>
    <mergeCell ref="C3:D3"/>
    <mergeCell ref="E3:F3"/>
    <mergeCell ref="G3:H3"/>
    <mergeCell ref="I3:J3"/>
    <mergeCell ref="K3:L3"/>
    <mergeCell ref="M3:N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3" scale="97" r:id="rId1"/>
  <headerFooter>
    <oddHeader>&amp;C&amp;A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P47"/>
  <sheetViews>
    <sheetView zoomScalePageLayoutView="0" workbookViewId="0" topLeftCell="A1">
      <pane xSplit="2" ySplit="22" topLeftCell="C23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5.00390625" style="1" bestFit="1" customWidth="1"/>
    <col min="2" max="2" width="34.28125" style="1" bestFit="1" customWidth="1"/>
    <col min="3" max="3" width="14.28125" style="1" customWidth="1"/>
    <col min="4" max="4" width="12.421875" style="1" customWidth="1"/>
    <col min="5" max="5" width="9.8515625" style="1" customWidth="1"/>
    <col min="6" max="6" width="9.7109375" style="1" customWidth="1"/>
    <col min="7" max="7" width="12.7109375" style="1" customWidth="1"/>
    <col min="8" max="8" width="11.57421875" style="1" customWidth="1"/>
    <col min="9" max="9" width="12.00390625" style="1" customWidth="1"/>
    <col min="10" max="10" width="11.57421875" style="1" customWidth="1"/>
    <col min="11" max="11" width="10.28125" style="1" customWidth="1"/>
    <col min="12" max="12" width="11.7109375" style="1" customWidth="1"/>
    <col min="13" max="16" width="9.00390625" style="1" bestFit="1" customWidth="1"/>
    <col min="17" max="16384" width="9.140625" style="1" customWidth="1"/>
  </cols>
  <sheetData>
    <row r="2" s="2" customFormat="1" ht="13.5" thickBot="1"/>
    <row r="3" spans="1:16" s="25" customFormat="1" ht="53.25" customHeight="1" thickBot="1">
      <c r="A3" s="58" t="s">
        <v>47</v>
      </c>
      <c r="B3" s="59" t="s">
        <v>48</v>
      </c>
      <c r="C3" s="106" t="s">
        <v>223</v>
      </c>
      <c r="D3" s="107"/>
      <c r="E3" s="106" t="s">
        <v>70</v>
      </c>
      <c r="F3" s="107"/>
      <c r="G3" s="106" t="s">
        <v>104</v>
      </c>
      <c r="H3" s="107"/>
      <c r="I3" s="106" t="s">
        <v>129</v>
      </c>
      <c r="J3" s="107"/>
      <c r="K3" s="106" t="s">
        <v>224</v>
      </c>
      <c r="L3" s="107"/>
      <c r="M3" s="106" t="s">
        <v>77</v>
      </c>
      <c r="N3" s="107"/>
      <c r="O3" s="109" t="s">
        <v>74</v>
      </c>
      <c r="P3" s="110"/>
    </row>
    <row r="4" spans="1:16" s="25" customFormat="1" ht="15.75" thickBot="1">
      <c r="A4" s="60"/>
      <c r="B4" s="60"/>
      <c r="C4" s="60" t="s">
        <v>42</v>
      </c>
      <c r="D4" s="60" t="s">
        <v>43</v>
      </c>
      <c r="E4" s="60" t="s">
        <v>42</v>
      </c>
      <c r="F4" s="60" t="s">
        <v>43</v>
      </c>
      <c r="G4" s="60" t="s">
        <v>42</v>
      </c>
      <c r="H4" s="60" t="s">
        <v>43</v>
      </c>
      <c r="I4" s="60" t="s">
        <v>42</v>
      </c>
      <c r="J4" s="60" t="s">
        <v>43</v>
      </c>
      <c r="K4" s="60" t="s">
        <v>42</v>
      </c>
      <c r="L4" s="60" t="s">
        <v>43</v>
      </c>
      <c r="M4" s="60" t="s">
        <v>42</v>
      </c>
      <c r="N4" s="60" t="s">
        <v>43</v>
      </c>
      <c r="O4" s="60" t="s">
        <v>42</v>
      </c>
      <c r="P4" s="60" t="s">
        <v>43</v>
      </c>
    </row>
    <row r="5" spans="1:16" s="25" customFormat="1" ht="15">
      <c r="A5" s="37" t="s">
        <v>133</v>
      </c>
      <c r="B5" s="38" t="s">
        <v>134</v>
      </c>
      <c r="C5" s="95" t="s">
        <v>221</v>
      </c>
      <c r="D5" s="96"/>
      <c r="E5" s="95" t="s">
        <v>160</v>
      </c>
      <c r="F5" s="96"/>
      <c r="G5" s="95" t="s">
        <v>214</v>
      </c>
      <c r="H5" s="96"/>
      <c r="I5" s="95" t="s">
        <v>163</v>
      </c>
      <c r="J5" s="96"/>
      <c r="K5" s="95" t="s">
        <v>215</v>
      </c>
      <c r="L5" s="96"/>
      <c r="M5" s="95" t="s">
        <v>219</v>
      </c>
      <c r="N5" s="96"/>
      <c r="O5" s="95" t="s">
        <v>184</v>
      </c>
      <c r="P5" s="96"/>
    </row>
    <row r="6" spans="1:16" s="25" customFormat="1" ht="15">
      <c r="A6" s="40"/>
      <c r="B6" s="41"/>
      <c r="C6" s="97" t="s">
        <v>222</v>
      </c>
      <c r="D6" s="98"/>
      <c r="E6" s="97" t="s">
        <v>161</v>
      </c>
      <c r="F6" s="98"/>
      <c r="G6" s="97" t="s">
        <v>162</v>
      </c>
      <c r="H6" s="98"/>
      <c r="I6" s="97" t="s">
        <v>164</v>
      </c>
      <c r="J6" s="98"/>
      <c r="K6" s="97" t="s">
        <v>216</v>
      </c>
      <c r="L6" s="98"/>
      <c r="M6" s="97" t="s">
        <v>161</v>
      </c>
      <c r="N6" s="98"/>
      <c r="O6" s="97" t="s">
        <v>185</v>
      </c>
      <c r="P6" s="98"/>
    </row>
    <row r="7" spans="1:16" s="25" customFormat="1" ht="15">
      <c r="A7" s="37" t="s">
        <v>49</v>
      </c>
      <c r="B7" s="38" t="s">
        <v>23</v>
      </c>
      <c r="C7" s="61">
        <v>56</v>
      </c>
      <c r="D7" s="61">
        <f>C7+'Basic Price Adjustment'!E31</f>
        <v>51.433116</v>
      </c>
      <c r="E7" s="61">
        <v>51.7</v>
      </c>
      <c r="F7" s="61">
        <f>E7+'Basic Price Adjustment'!E31</f>
        <v>47.133116</v>
      </c>
      <c r="G7" s="61">
        <v>58.65</v>
      </c>
      <c r="H7" s="61">
        <f>G7+'Basic Price Adjustment'!E31</f>
        <v>54.083116</v>
      </c>
      <c r="I7" s="61">
        <v>55.1</v>
      </c>
      <c r="J7" s="61">
        <f>I7+'Basic Price Adjustment'!E31</f>
        <v>50.533116</v>
      </c>
      <c r="K7" s="61">
        <v>51.1</v>
      </c>
      <c r="L7" s="61">
        <f>K7+'Basic Price Adjustment'!E31</f>
        <v>46.533116</v>
      </c>
      <c r="M7" s="61">
        <v>50</v>
      </c>
      <c r="N7" s="61">
        <f>M7+'Basic Price Adjustment'!E31</f>
        <v>45.433116</v>
      </c>
      <c r="O7" s="61">
        <v>55</v>
      </c>
      <c r="P7" s="61">
        <f>O7+'Basic Price Adjustment'!E31</f>
        <v>50.433116</v>
      </c>
    </row>
    <row r="8" spans="1:16" s="25" customFormat="1" ht="15">
      <c r="A8" s="40" t="s">
        <v>50</v>
      </c>
      <c r="B8" s="41" t="s">
        <v>24</v>
      </c>
      <c r="C8" s="42"/>
      <c r="D8" s="62"/>
      <c r="E8" s="42">
        <v>53.4</v>
      </c>
      <c r="F8" s="62">
        <f>E8+'Basic Price Adjustment'!E32</f>
        <v>48.669115999999995</v>
      </c>
      <c r="G8" s="42">
        <v>58.65</v>
      </c>
      <c r="H8" s="62">
        <f>G8+'Basic Price Adjustment'!E32</f>
        <v>53.919115999999995</v>
      </c>
      <c r="I8" s="42">
        <v>57.5</v>
      </c>
      <c r="J8" s="42">
        <f>I8+'Basic Price Adjustment'!E32</f>
        <v>52.769116</v>
      </c>
      <c r="K8" s="42">
        <v>53.2</v>
      </c>
      <c r="L8" s="42">
        <f>K8+'Basic Price Adjustment'!E32</f>
        <v>48.469116</v>
      </c>
      <c r="M8" s="62">
        <v>51.5</v>
      </c>
      <c r="N8" s="42">
        <f>M8+'Basic Price Adjustment'!E32</f>
        <v>46.769116</v>
      </c>
      <c r="O8" s="42">
        <v>57</v>
      </c>
      <c r="P8" s="42">
        <f>O8+'Basic Price Adjustment'!E32</f>
        <v>52.269116</v>
      </c>
    </row>
    <row r="9" spans="1:16" s="25" customFormat="1" ht="15">
      <c r="A9" s="37" t="s">
        <v>51</v>
      </c>
      <c r="B9" s="38" t="s">
        <v>25</v>
      </c>
      <c r="C9" s="63">
        <v>57.4</v>
      </c>
      <c r="D9" s="63">
        <f>C9+'Basic Price Adjustment'!E33</f>
        <v>51.931115999999996</v>
      </c>
      <c r="E9" s="63">
        <v>57.4</v>
      </c>
      <c r="F9" s="63">
        <f>E9+'Basic Price Adjustment'!E33</f>
        <v>51.931115999999996</v>
      </c>
      <c r="G9" s="63">
        <v>64.1</v>
      </c>
      <c r="H9" s="63">
        <f>G9+'Basic Price Adjustment'!E33</f>
        <v>58.63111599999999</v>
      </c>
      <c r="I9" s="63">
        <v>61.25</v>
      </c>
      <c r="J9" s="63">
        <f>I9+'Basic Price Adjustment'!E33</f>
        <v>55.781116</v>
      </c>
      <c r="K9" s="63">
        <v>56.4</v>
      </c>
      <c r="L9" s="63">
        <f>K9+'Basic Price Adjustment'!E33</f>
        <v>50.931115999999996</v>
      </c>
      <c r="M9" s="63">
        <v>56</v>
      </c>
      <c r="N9" s="63">
        <f>M9+'Basic Price Adjustment'!E33</f>
        <v>50.531116</v>
      </c>
      <c r="O9" s="63">
        <v>58</v>
      </c>
      <c r="P9" s="63">
        <f>O9+'Basic Price Adjustment'!E33</f>
        <v>52.531116</v>
      </c>
    </row>
    <row r="10" spans="1:16" s="25" customFormat="1" ht="15">
      <c r="A10" s="40" t="s">
        <v>52</v>
      </c>
      <c r="B10" s="41" t="s">
        <v>26</v>
      </c>
      <c r="C10" s="62">
        <v>57.4</v>
      </c>
      <c r="D10" s="62">
        <f>C10+'Basic Price Adjustment'!E34</f>
        <v>51.931115999999996</v>
      </c>
      <c r="E10" s="62">
        <v>57.4</v>
      </c>
      <c r="F10" s="62">
        <f>E10+'Basic Price Adjustment'!E34</f>
        <v>51.931115999999996</v>
      </c>
      <c r="G10" s="62">
        <v>64.1</v>
      </c>
      <c r="H10" s="62">
        <f>G10+'Basic Price Adjustment'!E34</f>
        <v>58.63111599999999</v>
      </c>
      <c r="I10" s="62">
        <v>61.25</v>
      </c>
      <c r="J10" s="62">
        <f>I10+'Basic Price Adjustment'!E34</f>
        <v>55.781116</v>
      </c>
      <c r="K10" s="62">
        <v>56.4</v>
      </c>
      <c r="L10" s="62">
        <f>K10+'Basic Price Adjustment'!E34</f>
        <v>50.931115999999996</v>
      </c>
      <c r="M10" s="62">
        <v>56</v>
      </c>
      <c r="N10" s="62">
        <f>M10+'Basic Price Adjustment'!E34</f>
        <v>50.531116</v>
      </c>
      <c r="O10" s="62">
        <v>58</v>
      </c>
      <c r="P10" s="62">
        <f>O10+'Basic Price Adjustment'!E34</f>
        <v>52.531116</v>
      </c>
    </row>
    <row r="11" spans="1:16" s="25" customFormat="1" ht="15">
      <c r="A11" s="37" t="s">
        <v>53</v>
      </c>
      <c r="B11" s="38" t="s">
        <v>27</v>
      </c>
      <c r="C11" s="63">
        <v>57.4</v>
      </c>
      <c r="D11" s="63">
        <f>C11+'Basic Price Adjustment'!E35</f>
        <v>52.013116</v>
      </c>
      <c r="E11" s="63">
        <v>57.4</v>
      </c>
      <c r="F11" s="63">
        <f>E11+'Basic Price Adjustment'!E35</f>
        <v>52.013116</v>
      </c>
      <c r="G11" s="63">
        <v>64.1</v>
      </c>
      <c r="H11" s="63">
        <f>G11+'Basic Price Adjustment'!E35</f>
        <v>58.71311599999999</v>
      </c>
      <c r="I11" s="63">
        <v>61.25</v>
      </c>
      <c r="J11" s="63">
        <f>I11+'Basic Price Adjustment'!E35</f>
        <v>55.863116</v>
      </c>
      <c r="K11" s="63">
        <v>56.4</v>
      </c>
      <c r="L11" s="63">
        <f>K11+'Basic Price Adjustment'!E35</f>
        <v>51.013116</v>
      </c>
      <c r="M11" s="63">
        <v>56</v>
      </c>
      <c r="N11" s="63">
        <f>M11+'Basic Price Adjustment'!E35</f>
        <v>50.613116</v>
      </c>
      <c r="O11" s="63">
        <v>58</v>
      </c>
      <c r="P11" s="63">
        <f>O11+'Basic Price Adjustment'!E35</f>
        <v>52.613116</v>
      </c>
    </row>
    <row r="12" spans="1:16" s="25" customFormat="1" ht="15">
      <c r="A12" s="40" t="s">
        <v>54</v>
      </c>
      <c r="B12" s="41" t="s">
        <v>28</v>
      </c>
      <c r="C12" s="42"/>
      <c r="D12" s="62"/>
      <c r="E12" s="42">
        <v>59.05</v>
      </c>
      <c r="F12" s="62">
        <f>E12+'Basic Price Adjustment'!E36</f>
        <v>53.663115999999995</v>
      </c>
      <c r="G12" s="42">
        <v>63.95</v>
      </c>
      <c r="H12" s="62">
        <f>G12+'Basic Price Adjustment'!E36</f>
        <v>58.563116</v>
      </c>
      <c r="I12" s="42">
        <v>63.5</v>
      </c>
      <c r="J12" s="42">
        <f>I12+'Basic Price Adjustment'!E36</f>
        <v>58.113116</v>
      </c>
      <c r="K12" s="42">
        <v>70.87</v>
      </c>
      <c r="L12" s="42">
        <f>K12+'Basic Price Adjustment'!E36</f>
        <v>65.48311600000001</v>
      </c>
      <c r="M12" s="62">
        <v>63</v>
      </c>
      <c r="N12" s="42">
        <f>M12+'Basic Price Adjustment'!E36</f>
        <v>57.613116</v>
      </c>
      <c r="O12" s="42">
        <v>63.25</v>
      </c>
      <c r="P12" s="42">
        <f>O12+'Basic Price Adjustment'!E36</f>
        <v>57.863116</v>
      </c>
    </row>
    <row r="13" spans="1:16" s="25" customFormat="1" ht="15">
      <c r="A13" s="37" t="s">
        <v>55</v>
      </c>
      <c r="B13" s="38" t="s">
        <v>29</v>
      </c>
      <c r="C13" s="43"/>
      <c r="D13" s="63"/>
      <c r="E13" s="43">
        <v>57.85</v>
      </c>
      <c r="F13" s="63">
        <f>E13+'Basic Price Adjustment'!E37</f>
        <v>52.463116</v>
      </c>
      <c r="G13" s="43">
        <v>64.1</v>
      </c>
      <c r="H13" s="63">
        <f>G13+'Basic Price Adjustment'!E37</f>
        <v>58.71311599999999</v>
      </c>
      <c r="I13" s="43">
        <v>63.35</v>
      </c>
      <c r="J13" s="43">
        <f>I13+'Basic Price Adjustment'!E37</f>
        <v>57.963116</v>
      </c>
      <c r="K13" s="43">
        <v>58.65</v>
      </c>
      <c r="L13" s="43">
        <f>K13+'Basic Price Adjustment'!E37</f>
        <v>53.263116</v>
      </c>
      <c r="M13" s="63">
        <v>58</v>
      </c>
      <c r="N13" s="43">
        <f>M13+'Basic Price Adjustment'!E37</f>
        <v>52.613116</v>
      </c>
      <c r="O13" s="43">
        <v>60</v>
      </c>
      <c r="P13" s="43">
        <f>O13+'Basic Price Adjustment'!E37</f>
        <v>54.613116</v>
      </c>
    </row>
    <row r="14" spans="1:16" s="25" customFormat="1" ht="15">
      <c r="A14" s="40" t="s">
        <v>56</v>
      </c>
      <c r="B14" s="41" t="s">
        <v>30</v>
      </c>
      <c r="C14" s="62">
        <v>59.1</v>
      </c>
      <c r="D14" s="62">
        <f>C14+'Basic Price Adjustment'!E38</f>
        <v>53.057116</v>
      </c>
      <c r="E14" s="62">
        <v>62.35</v>
      </c>
      <c r="F14" s="62">
        <f>E14+'Basic Price Adjustment'!E38</f>
        <v>56.307116</v>
      </c>
      <c r="G14" s="62">
        <v>69.55</v>
      </c>
      <c r="H14" s="62">
        <f>G14+'Basic Price Adjustment'!E38</f>
        <v>63.507115999999996</v>
      </c>
      <c r="I14" s="62">
        <v>65.6</v>
      </c>
      <c r="J14" s="62">
        <f>I14+'Basic Price Adjustment'!E38</f>
        <v>59.55711599999999</v>
      </c>
      <c r="K14" s="62">
        <v>59.9</v>
      </c>
      <c r="L14" s="62">
        <f>K14+'Basic Price Adjustment'!E38</f>
        <v>53.857116</v>
      </c>
      <c r="M14" s="62">
        <v>60.5</v>
      </c>
      <c r="N14" s="62">
        <f>M14+'Basic Price Adjustment'!E38</f>
        <v>54.457116</v>
      </c>
      <c r="O14" s="62">
        <v>61</v>
      </c>
      <c r="P14" s="62">
        <f>O14+'Basic Price Adjustment'!E38</f>
        <v>54.957116</v>
      </c>
    </row>
    <row r="15" spans="1:16" s="25" customFormat="1" ht="15">
      <c r="A15" s="37" t="s">
        <v>57</v>
      </c>
      <c r="B15" s="38" t="s">
        <v>31</v>
      </c>
      <c r="C15" s="43"/>
      <c r="D15" s="63"/>
      <c r="E15" s="43">
        <v>65.1</v>
      </c>
      <c r="F15" s="63">
        <f>E15+'Basic Price Adjustment'!E39</f>
        <v>58.81111599999999</v>
      </c>
      <c r="G15" s="43">
        <v>73.35</v>
      </c>
      <c r="H15" s="63">
        <f>G15+'Basic Price Adjustment'!E39</f>
        <v>67.061116</v>
      </c>
      <c r="I15" s="43">
        <v>69.6</v>
      </c>
      <c r="J15" s="43">
        <f>I15+'Basic Price Adjustment'!E39</f>
        <v>63.31111599999999</v>
      </c>
      <c r="K15" s="43">
        <v>62</v>
      </c>
      <c r="L15" s="43">
        <f>K15+'Basic Price Adjustment'!E39</f>
        <v>55.711116</v>
      </c>
      <c r="M15" s="63">
        <v>64.5</v>
      </c>
      <c r="N15" s="43">
        <f>M15+'Basic Price Adjustment'!E39</f>
        <v>58.211116</v>
      </c>
      <c r="O15" s="43">
        <v>67</v>
      </c>
      <c r="P15" s="43">
        <f>O15+'Basic Price Adjustment'!E39</f>
        <v>60.711116</v>
      </c>
    </row>
    <row r="16" spans="1:16" s="25" customFormat="1" ht="15">
      <c r="A16" s="40" t="s">
        <v>58</v>
      </c>
      <c r="B16" s="41" t="s">
        <v>32</v>
      </c>
      <c r="C16" s="62">
        <v>59.1</v>
      </c>
      <c r="D16" s="62">
        <f>C16+'Basic Price Adjustment'!E40</f>
        <v>53.057116</v>
      </c>
      <c r="E16" s="62">
        <v>62.35</v>
      </c>
      <c r="F16" s="62">
        <f>E16+'Basic Price Adjustment'!E40</f>
        <v>56.307116</v>
      </c>
      <c r="G16" s="62">
        <v>69.55</v>
      </c>
      <c r="H16" s="62">
        <f>G16+'Basic Price Adjustment'!E40</f>
        <v>63.507115999999996</v>
      </c>
      <c r="I16" s="62">
        <v>65.6</v>
      </c>
      <c r="J16" s="62">
        <f>I16+'Basic Price Adjustment'!E40</f>
        <v>59.55711599999999</v>
      </c>
      <c r="K16" s="62">
        <v>59.9</v>
      </c>
      <c r="L16" s="62">
        <f>K16+'Basic Price Adjustment'!E40</f>
        <v>53.857116</v>
      </c>
      <c r="M16" s="62">
        <v>60.5</v>
      </c>
      <c r="N16" s="62">
        <f>M16+'Basic Price Adjustment'!E40</f>
        <v>54.457116</v>
      </c>
      <c r="O16" s="62">
        <v>61</v>
      </c>
      <c r="P16" s="62">
        <f>O16+'Basic Price Adjustment'!E40</f>
        <v>54.957116</v>
      </c>
    </row>
    <row r="17" spans="1:16" s="25" customFormat="1" ht="15">
      <c r="A17" s="37" t="s">
        <v>59</v>
      </c>
      <c r="B17" s="38" t="s">
        <v>33</v>
      </c>
      <c r="C17" s="63">
        <v>69</v>
      </c>
      <c r="D17" s="63">
        <f>C17+'Basic Price Adjustment'!E41</f>
        <v>62.547116</v>
      </c>
      <c r="E17" s="63">
        <v>66.5</v>
      </c>
      <c r="F17" s="63">
        <f>E17+'Basic Price Adjustment'!E41</f>
        <v>60.047116</v>
      </c>
      <c r="G17" s="63">
        <v>74.1</v>
      </c>
      <c r="H17" s="63">
        <f>G17+'Basic Price Adjustment'!E41</f>
        <v>67.647116</v>
      </c>
      <c r="I17" s="63">
        <v>69.4</v>
      </c>
      <c r="J17" s="63">
        <f>I17+'Basic Price Adjustment'!E41</f>
        <v>62.94711600000001</v>
      </c>
      <c r="K17" s="63">
        <v>70.2</v>
      </c>
      <c r="L17" s="63">
        <f>K17+'Basic Price Adjustment'!E41</f>
        <v>63.747116000000005</v>
      </c>
      <c r="M17" s="63">
        <v>63</v>
      </c>
      <c r="N17" s="63">
        <f>M17+'Basic Price Adjustment'!E41</f>
        <v>56.547116</v>
      </c>
      <c r="O17" s="63">
        <v>65</v>
      </c>
      <c r="P17" s="63">
        <f>O17+'Basic Price Adjustment'!E41</f>
        <v>58.547116</v>
      </c>
    </row>
    <row r="18" spans="1:16" s="25" customFormat="1" ht="15">
      <c r="A18" s="40" t="s">
        <v>60</v>
      </c>
      <c r="B18" s="41" t="s">
        <v>34</v>
      </c>
      <c r="C18" s="42"/>
      <c r="D18" s="62"/>
      <c r="E18" s="42">
        <v>75.8</v>
      </c>
      <c r="F18" s="62">
        <f>E18+'Basic Price Adjustment'!E42</f>
        <v>68.199116</v>
      </c>
      <c r="G18" s="42">
        <v>87.9</v>
      </c>
      <c r="H18" s="62">
        <f>G18+'Basic Price Adjustment'!E42</f>
        <v>80.299116</v>
      </c>
      <c r="I18" s="42">
        <v>85.3</v>
      </c>
      <c r="J18" s="42">
        <f>I18+'Basic Price Adjustment'!E42</f>
        <v>77.699116</v>
      </c>
      <c r="K18" s="42">
        <v>79.4</v>
      </c>
      <c r="L18" s="42">
        <f>K18+'Basic Price Adjustment'!E42</f>
        <v>71.799116</v>
      </c>
      <c r="M18" s="62">
        <v>74</v>
      </c>
      <c r="N18" s="42">
        <f>M18+'Basic Price Adjustment'!E42</f>
        <v>66.39911599999999</v>
      </c>
      <c r="O18" s="42">
        <v>74</v>
      </c>
      <c r="P18" s="42">
        <f>O18+'Basic Price Adjustment'!E42</f>
        <v>66.39911599999999</v>
      </c>
    </row>
    <row r="19" spans="1:16" s="25" customFormat="1" ht="15">
      <c r="A19" s="37" t="s">
        <v>61</v>
      </c>
      <c r="B19" s="38" t="s">
        <v>35</v>
      </c>
      <c r="C19" s="43"/>
      <c r="D19" s="63"/>
      <c r="E19" s="43">
        <v>76.7</v>
      </c>
      <c r="F19" s="63">
        <f>E19+'Basic Price Adjustment'!E43</f>
        <v>69.09911600000001</v>
      </c>
      <c r="G19" s="43">
        <v>88.4</v>
      </c>
      <c r="H19" s="63">
        <f>G19+'Basic Price Adjustment'!E43</f>
        <v>80.799116</v>
      </c>
      <c r="I19" s="43">
        <v>86.55</v>
      </c>
      <c r="J19" s="43">
        <f>I19+'Basic Price Adjustment'!E43</f>
        <v>78.949116</v>
      </c>
      <c r="K19" s="43">
        <v>85.6</v>
      </c>
      <c r="L19" s="43">
        <f>K19+'Basic Price Adjustment'!E43</f>
        <v>77.99911599999999</v>
      </c>
      <c r="M19" s="63">
        <v>78.25</v>
      </c>
      <c r="N19" s="43">
        <f>M19+'Basic Price Adjustment'!E43</f>
        <v>70.64911599999999</v>
      </c>
      <c r="O19" s="43">
        <v>79.5</v>
      </c>
      <c r="P19" s="43">
        <f>O19+'Basic Price Adjustment'!E43</f>
        <v>71.89911599999999</v>
      </c>
    </row>
    <row r="20" spans="1:16" s="25" customFormat="1" ht="15">
      <c r="A20" s="40" t="s">
        <v>62</v>
      </c>
      <c r="B20" s="41" t="s">
        <v>36</v>
      </c>
      <c r="C20" s="42"/>
      <c r="D20" s="62"/>
      <c r="E20" s="42">
        <v>75.8</v>
      </c>
      <c r="F20" s="62">
        <f>E20+'Basic Price Adjustment'!E44</f>
        <v>68.199116</v>
      </c>
      <c r="G20" s="42">
        <v>84.4</v>
      </c>
      <c r="H20" s="62">
        <f>G20+'Basic Price Adjustment'!E44</f>
        <v>76.799116</v>
      </c>
      <c r="I20" s="42">
        <v>79.45</v>
      </c>
      <c r="J20" s="42">
        <f>I20+'Basic Price Adjustment'!E44</f>
        <v>71.84911600000001</v>
      </c>
      <c r="K20" s="42">
        <v>72.3</v>
      </c>
      <c r="L20" s="42">
        <f>K20+'Basic Price Adjustment'!E44</f>
        <v>64.699116</v>
      </c>
      <c r="M20" s="62">
        <v>72</v>
      </c>
      <c r="N20" s="42">
        <f>M20+'Basic Price Adjustment'!E44</f>
        <v>64.39911599999999</v>
      </c>
      <c r="O20" s="42">
        <v>72</v>
      </c>
      <c r="P20" s="42">
        <f>O20+'Basic Price Adjustment'!E44</f>
        <v>64.39911599999999</v>
      </c>
    </row>
    <row r="21" spans="1:16" s="25" customFormat="1" ht="15.75" customHeight="1">
      <c r="A21" s="37" t="s">
        <v>63</v>
      </c>
      <c r="B21" s="38" t="s">
        <v>37</v>
      </c>
      <c r="C21" s="43"/>
      <c r="D21" s="63"/>
      <c r="E21" s="43">
        <v>76.4</v>
      </c>
      <c r="F21" s="63">
        <f>E21+'Basic Price Adjustment'!E45</f>
        <v>68.799116</v>
      </c>
      <c r="G21" s="43">
        <v>85.05</v>
      </c>
      <c r="H21" s="63">
        <f>G21+'Basic Price Adjustment'!E45</f>
        <v>77.449116</v>
      </c>
      <c r="I21" s="43">
        <v>86.05</v>
      </c>
      <c r="J21" s="43">
        <f>I21+'Basic Price Adjustment'!E45</f>
        <v>78.449116</v>
      </c>
      <c r="K21" s="43">
        <v>79.9</v>
      </c>
      <c r="L21" s="43">
        <f>K21+'Basic Price Adjustment'!E45</f>
        <v>72.299116</v>
      </c>
      <c r="M21" s="63">
        <v>76.25</v>
      </c>
      <c r="N21" s="43">
        <f>M21+'Basic Price Adjustment'!E45</f>
        <v>68.64911599999999</v>
      </c>
      <c r="O21" s="43">
        <v>78</v>
      </c>
      <c r="P21" s="43">
        <f>O21+'Basic Price Adjustment'!E45</f>
        <v>70.39911599999999</v>
      </c>
    </row>
    <row r="22" spans="1:16" s="25" customFormat="1" ht="15">
      <c r="A22" s="40" t="s">
        <v>64</v>
      </c>
      <c r="B22" s="41" t="s">
        <v>38</v>
      </c>
      <c r="C22" s="42">
        <v>59.1</v>
      </c>
      <c r="D22" s="62">
        <f>C22+'Basic Price Adjustment'!E46</f>
        <v>53.057116</v>
      </c>
      <c r="E22" s="42">
        <v>62.35</v>
      </c>
      <c r="F22" s="62">
        <f>E22+'Basic Price Adjustment'!E46</f>
        <v>56.307116</v>
      </c>
      <c r="G22" s="42">
        <v>69.55</v>
      </c>
      <c r="H22" s="62">
        <f>G22+'Basic Price Adjustment'!E46</f>
        <v>63.507115999999996</v>
      </c>
      <c r="I22" s="42">
        <v>65.6</v>
      </c>
      <c r="J22" s="42">
        <f>I22+'Basic Price Adjustment'!E46</f>
        <v>59.55711599999999</v>
      </c>
      <c r="K22" s="42">
        <v>59.9</v>
      </c>
      <c r="L22" s="42">
        <f>K22+'Basic Price Adjustment'!E46</f>
        <v>53.857116</v>
      </c>
      <c r="M22" s="62">
        <v>60.5</v>
      </c>
      <c r="N22" s="42">
        <f>M22+'Basic Price Adjustment'!E46</f>
        <v>54.457116</v>
      </c>
      <c r="O22" s="42">
        <v>61</v>
      </c>
      <c r="P22" s="42">
        <f>O22+'Basic Price Adjustment'!E46</f>
        <v>54.957116</v>
      </c>
    </row>
    <row r="32" spans="3:14" ht="12.7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3:14" ht="12.7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3:14" ht="12.7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3:14" ht="12.7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3:14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3:14" ht="12.7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3:14" ht="12.7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3:14" ht="12.7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3:14" ht="12.7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3:14" ht="12.7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3:14" ht="12.7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3:14" ht="12.7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3:14" ht="12.7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3:14" ht="12.7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3:14" ht="12.7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3:14" ht="12.7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</sheetData>
  <sheetProtection/>
  <mergeCells count="21">
    <mergeCell ref="C3:D3"/>
    <mergeCell ref="E3:F3"/>
    <mergeCell ref="G3:H3"/>
    <mergeCell ref="G5:H5"/>
    <mergeCell ref="C5:D5"/>
    <mergeCell ref="E5:F5"/>
    <mergeCell ref="M5:N5"/>
    <mergeCell ref="O3:P3"/>
    <mergeCell ref="I5:J5"/>
    <mergeCell ref="K5:L5"/>
    <mergeCell ref="M3:N3"/>
    <mergeCell ref="I3:J3"/>
    <mergeCell ref="O5:P5"/>
    <mergeCell ref="K3:L3"/>
    <mergeCell ref="C6:D6"/>
    <mergeCell ref="E6:F6"/>
    <mergeCell ref="G6:H6"/>
    <mergeCell ref="I6:J6"/>
    <mergeCell ref="O6:P6"/>
    <mergeCell ref="K6:L6"/>
    <mergeCell ref="M6:N6"/>
  </mergeCells>
  <printOptions horizontalCentered="1" verticalCentered="1"/>
  <pageMargins left="0.25" right="0.25" top="0.75" bottom="0.7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subject/>
  <dc:creator>Maner, David L</dc:creator>
  <cp:keywords/>
  <dc:description/>
  <cp:lastModifiedBy>Dave WVDOT</cp:lastModifiedBy>
  <cp:lastPrinted>2014-02-05T16:49:43Z</cp:lastPrinted>
  <dcterms:created xsi:type="dcterms:W3CDTF">2002-07-03T17:33:28Z</dcterms:created>
  <dcterms:modified xsi:type="dcterms:W3CDTF">2015-04-30T19:52:07Z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ContentType">
    <vt:lpwstr>Document</vt:lpwstr>
  </property>
  <property fmtid="{D5CDD505-2E9C-101B-9397-08002B2CF9AE}" pid="4" name="WhatsNew">
    <vt:lpwstr>1</vt:lpwstr>
  </property>
  <property fmtid="{D5CDD505-2E9C-101B-9397-08002B2CF9AE}" pid="5" name="PublishingStartDate">
    <vt:lpwstr>2015-04-01T00:00:00Z</vt:lpwstr>
  </property>
  <property fmtid="{D5CDD505-2E9C-101B-9397-08002B2CF9AE}" pid="6" name="WhatsNew_d18e45ac-d8ad-41c4-b7c6-fcf61d57e33b">
    <vt:lpwstr>1</vt:lpwstr>
  </property>
</Properties>
</file>