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230" tabRatio="721" activeTab="0"/>
  </bookViews>
  <sheets>
    <sheet name="Basic Price Adjustment" sheetId="1" r:id="rId1"/>
    <sheet name="District 1" sheetId="2" r:id="rId2"/>
    <sheet name="District 2" sheetId="3" r:id="rId3"/>
    <sheet name="District 3" sheetId="4" r:id="rId4"/>
    <sheet name="District 4" sheetId="5" r:id="rId5"/>
    <sheet name="District 5" sheetId="6" r:id="rId6"/>
    <sheet name="District 6" sheetId="7" r:id="rId7"/>
    <sheet name="District 7" sheetId="8" r:id="rId8"/>
    <sheet name="District 8" sheetId="9" r:id="rId9"/>
    <sheet name="District 9" sheetId="10" r:id="rId10"/>
    <sheet name="District 10" sheetId="11" r:id="rId11"/>
  </sheets>
  <definedNames>
    <definedName name="HTML_CodePage" hidden="1">1252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_xlnm.Print_Area" localSheetId="0">'Basic Price Adjustment'!$A$1:$E$48</definedName>
    <definedName name="_xlnm.Print_Area" localSheetId="3">'District 3'!$A$3:$T$22</definedName>
    <definedName name="_xlnm.Print_Area" localSheetId="5">'District 5'!$A$3:$T$22</definedName>
  </definedNames>
  <calcPr fullCalcOnLoad="1"/>
</workbook>
</file>

<file path=xl/comments6.xml><?xml version="1.0" encoding="utf-8"?>
<comments xmlns="http://schemas.openxmlformats.org/spreadsheetml/2006/main">
  <authors>
    <author>Alex Higgins</author>
  </authors>
  <commentList>
    <comment ref="I3" authorId="0">
      <text>
        <r>
          <rPr>
            <b/>
            <sz val="8"/>
            <rFont val="Tahoma"/>
            <family val="2"/>
          </rPr>
          <t>Alex Higgins:</t>
        </r>
        <r>
          <rPr>
            <sz val="8"/>
            <rFont val="Tahoma"/>
            <family val="2"/>
          </rPr>
          <t xml:space="preserve">
location check
Everett or Askcom, Bedford PA??</t>
        </r>
      </text>
    </comment>
  </commentList>
</comments>
</file>

<file path=xl/sharedStrings.xml><?xml version="1.0" encoding="utf-8"?>
<sst xmlns="http://schemas.openxmlformats.org/spreadsheetml/2006/main" count="953" uniqueCount="235">
  <si>
    <t>Unit Bid Price Adjustment</t>
  </si>
  <si>
    <t xml:space="preserve"> </t>
  </si>
  <si>
    <t>Asphalt Cement Content, AC</t>
  </si>
  <si>
    <t>Item A</t>
  </si>
  <si>
    <t>Item B</t>
  </si>
  <si>
    <t>Item C</t>
  </si>
  <si>
    <t>Item D</t>
  </si>
  <si>
    <t>Item E</t>
  </si>
  <si>
    <t>Item F</t>
  </si>
  <si>
    <r>
      <t>(I</t>
    </r>
    <r>
      <rPr>
        <b/>
        <vertAlign val="subscript"/>
        <sz val="10"/>
        <rFont val="Verdana"/>
        <family val="2"/>
      </rPr>
      <t xml:space="preserve">p </t>
    </r>
    <r>
      <rPr>
        <b/>
        <sz val="10"/>
        <rFont val="Verdana"/>
        <family val="2"/>
      </rPr>
      <t>- I</t>
    </r>
    <r>
      <rPr>
        <b/>
        <vertAlign val="subscript"/>
        <sz val="10"/>
        <rFont val="Verdana"/>
        <family val="2"/>
      </rPr>
      <t>b</t>
    </r>
    <r>
      <rPr>
        <b/>
        <sz val="10"/>
        <rFont val="Verdana"/>
        <family val="2"/>
      </rPr>
      <t>) x AC / 100</t>
    </r>
  </si>
  <si>
    <t>Adjustment to Price* at Bid Opening</t>
  </si>
  <si>
    <t>*per ton of asphalt</t>
  </si>
  <si>
    <t xml:space="preserve">   </t>
  </si>
  <si>
    <t>Item G</t>
  </si>
  <si>
    <t>Item H</t>
  </si>
  <si>
    <t>Item I</t>
  </si>
  <si>
    <t>Item J</t>
  </si>
  <si>
    <t>Item K</t>
  </si>
  <si>
    <t>Item L</t>
  </si>
  <si>
    <t>Item M</t>
  </si>
  <si>
    <t>Item N</t>
  </si>
  <si>
    <t>Item O</t>
  </si>
  <si>
    <t>Section 401 Base I</t>
  </si>
  <si>
    <t>Section 401 37.5mm Superpave</t>
  </si>
  <si>
    <t>Section 401 Base II</t>
  </si>
  <si>
    <t>Section 401 Patch &amp; Level</t>
  </si>
  <si>
    <t>Section 401 Wearing IV</t>
  </si>
  <si>
    <t>Section 402 Wearing IV</t>
  </si>
  <si>
    <t>Section 401 19mm Superpave</t>
  </si>
  <si>
    <t>Section 401 Scratch Course</t>
  </si>
  <si>
    <t>Section 402 9.5mm Superpave</t>
  </si>
  <si>
    <t>Section 401 Wearing I</t>
  </si>
  <si>
    <t>Section 402 Wearing I</t>
  </si>
  <si>
    <t>Section 401 4.75mm Superpave</t>
  </si>
  <si>
    <t>Section 402 4.75mm Superpave</t>
  </si>
  <si>
    <t>Section 401 Wearing III</t>
  </si>
  <si>
    <t>Section 402 Wearing III</t>
  </si>
  <si>
    <t>Asphalt</t>
  </si>
  <si>
    <t>Fuel</t>
  </si>
  <si>
    <t>Total</t>
  </si>
  <si>
    <t>Bid</t>
  </si>
  <si>
    <t>Adjusted</t>
  </si>
  <si>
    <t>Meadows Stone Gassaway, WV</t>
  </si>
  <si>
    <t>WV Paving, Inc. Dunbar, WV</t>
  </si>
  <si>
    <t>WV Paving, Inc. Poca, WV</t>
  </si>
  <si>
    <t xml:space="preserve">Item 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</si>
  <si>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</si>
  <si>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</si>
  <si>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</si>
  <si>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</si>
  <si>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</si>
  <si>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</si>
  <si>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</si>
  <si>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</si>
  <si>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</si>
  <si>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</si>
  <si>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</si>
  <si>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</si>
  <si>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</si>
  <si>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</si>
  <si>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</si>
  <si>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</si>
  <si>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If you prepare Receiving Reports, please click on the  District Tab below to get the correct adjusted Asphalt Price Index.</t>
  </si>
  <si>
    <t>WV Paving, Inc. Whitman, WV</t>
  </si>
  <si>
    <t>WV Paving Inc. Huntington, WV</t>
  </si>
  <si>
    <t>WV Paving Inc. Dunbar, WV</t>
  </si>
  <si>
    <t>WV Paving Inc. Poca, WV</t>
  </si>
  <si>
    <t>J F Allen Company Elkins, WV</t>
  </si>
  <si>
    <t xml:space="preserve">WV Paving Inc. Dunbar, WV </t>
  </si>
  <si>
    <t>WL Construction &amp; Paving Inc. Clearbrook, VA</t>
  </si>
  <si>
    <t>WV Paving Inc. Scherr, WV</t>
  </si>
  <si>
    <t>Kelly Paving Inc. Weirton, WV</t>
  </si>
  <si>
    <t>WV Paving Inc. Summersville, WV</t>
  </si>
  <si>
    <t>WV Paving Inc. Elkins, WV</t>
  </si>
  <si>
    <t>(Ip/Ib - 1) x Ib x 1.06</t>
  </si>
  <si>
    <t>The asphalt prices will be adjusted as follows:</t>
  </si>
  <si>
    <t>The fuel prices will be adjusted as follows:</t>
  </si>
  <si>
    <t>WL Construction &amp; Paving Inc. Strasburg, VA</t>
  </si>
  <si>
    <t>WV Paving Inc. Ripley, WV</t>
  </si>
  <si>
    <t>J F Allen Company        Elkins, WV</t>
  </si>
  <si>
    <t>Greenbrier Excavating &amp; Paving           Lewisburg, WV</t>
  </si>
  <si>
    <t xml:space="preserve">J. F. Allen Company       Elkins, WV  </t>
  </si>
  <si>
    <t>J. F. Allen Company           Elkins, WV</t>
  </si>
  <si>
    <t>New Enterprise Stone &amp; Lime Co.                Everett, PA</t>
  </si>
  <si>
    <t>P&amp;W Excavating Incorporated              Warfordsburg, PA</t>
  </si>
  <si>
    <t>Clarksburg Asphalt Company     Bridgeport, WV</t>
  </si>
  <si>
    <t>Camden Materials Parkersburg, WV</t>
  </si>
  <si>
    <t>Clarksburg  Asphalt Company         Bridgeport, WV</t>
  </si>
  <si>
    <t>Clarksburg Asphalt Company               Bridgeport, WV</t>
  </si>
  <si>
    <t>WV Paving Inc. Beaver, WV</t>
  </si>
  <si>
    <t xml:space="preserve">WV Paving, Inc. Gallipolis, OH
</t>
  </si>
  <si>
    <t>J F Allen Company Lorentz, WV</t>
  </si>
  <si>
    <t>Kelly  Paving Inc. Ben's Run, WV</t>
  </si>
  <si>
    <t>Buckeye Asphalt Co.               Morgantown, WV</t>
  </si>
  <si>
    <t>Greer  Industries Inc.                     Morgantown, WV</t>
  </si>
  <si>
    <t>J. F. Allen Company Lorentz, WV</t>
  </si>
  <si>
    <t>J. F. Allen Company                McAlpin, WV</t>
  </si>
  <si>
    <t>Kelly Paving Inc. Ben's Run, WV</t>
  </si>
  <si>
    <t>Belt Paving       Keyser, WV</t>
  </si>
  <si>
    <t>Jefferson Asphalt       Inwood, WV</t>
  </si>
  <si>
    <t>Buckeye Asphalt Morgantown, WV</t>
  </si>
  <si>
    <t>Greer Industries Inc.                     Morgantown, WV</t>
  </si>
  <si>
    <t>J. F. Allen Company        Elkins, WV</t>
  </si>
  <si>
    <t>J. F. Allen Company         Lorentz, WV</t>
  </si>
  <si>
    <t>J. F. Allen Company               McAlpin, WV</t>
  </si>
  <si>
    <t>Kelly  Paving Inc.               Ben's Run, WV</t>
  </si>
  <si>
    <t>J F Allen Company        McAplin, WV</t>
  </si>
  <si>
    <t>J F Allen Company McAlpin, WV</t>
  </si>
  <si>
    <t>WV Paving Inc.             Princeton,  WV</t>
  </si>
  <si>
    <t>AO</t>
  </si>
  <si>
    <t>Vendor's Plant Location</t>
  </si>
  <si>
    <t>Old B&amp;O RR Yard</t>
  </si>
  <si>
    <t>Gassaway, WV 26624</t>
  </si>
  <si>
    <t>2187 Ripley Road</t>
  </si>
  <si>
    <t>Ripley, WV 25271</t>
  </si>
  <si>
    <t>Gallipolis, OH 45631</t>
  </si>
  <si>
    <t>Wright Road</t>
  </si>
  <si>
    <t>Poca, WV 25159</t>
  </si>
  <si>
    <t>2902 Charles Ave.</t>
  </si>
  <si>
    <t>Dunbar, WV 25064</t>
  </si>
  <si>
    <t>Wright Rd.</t>
  </si>
  <si>
    <t>Whitman, WV 25652</t>
  </si>
  <si>
    <t>202 Hickory St.</t>
  </si>
  <si>
    <t>Parkersburg, WV 26101</t>
  </si>
  <si>
    <t>2399 Benedum Dr.</t>
  </si>
  <si>
    <t>Huntington, WV 25702</t>
  </si>
  <si>
    <t>Elkins, WV 26241</t>
  </si>
  <si>
    <t>Ben's Run, WV 26146</t>
  </si>
  <si>
    <t>Raven's Rock</t>
  </si>
  <si>
    <t>442 Blaney Hollow Rd.</t>
  </si>
  <si>
    <t>Morgantown, WV 26508</t>
  </si>
  <si>
    <t>5630 Earl L. Core Rd.</t>
  </si>
  <si>
    <t>Morgantown, WV 26507</t>
  </si>
  <si>
    <t>Everett, PA 15537</t>
  </si>
  <si>
    <t>882 Pigeon Cove Rd.</t>
  </si>
  <si>
    <t>Warfordsburg, PA 17267</t>
  </si>
  <si>
    <t>660 Quarry Lane</t>
  </si>
  <si>
    <t>Clearbrook, VA 22624</t>
  </si>
  <si>
    <t>866 Oranda Rd.</t>
  </si>
  <si>
    <t>Strasburg, VA 22657</t>
  </si>
  <si>
    <t>Greenland Gap Rd.</t>
  </si>
  <si>
    <t>Scherr, WV 26726</t>
  </si>
  <si>
    <t>11267 Waxler Rd.</t>
  </si>
  <si>
    <t>Keyser, WV 26726</t>
  </si>
  <si>
    <t>57 Blair Road</t>
  </si>
  <si>
    <t xml:space="preserve">Harpers Ferry, WV 25425 </t>
  </si>
  <si>
    <t>390 Pedal Car Dr.</t>
  </si>
  <si>
    <t>Inwood, WV 25428</t>
  </si>
  <si>
    <t>5630 Earl L.Core Rd.</t>
  </si>
  <si>
    <t>4260 Freedom Way</t>
  </si>
  <si>
    <t>Weirton, WV 26062</t>
  </si>
  <si>
    <t>Klug Brothers Inc. Moundsville, WV</t>
  </si>
  <si>
    <t>Moundsville, WV 26041</t>
  </si>
  <si>
    <t>Wetzel St.</t>
  </si>
  <si>
    <t>New Martinsville, WV 26155</t>
  </si>
  <si>
    <t>Bridgeport, WV 26330</t>
  </si>
  <si>
    <t>Valley Head, WV 26294</t>
  </si>
  <si>
    <t>2816 Frontage Rd.</t>
  </si>
  <si>
    <t>Summersville, WV 26651</t>
  </si>
  <si>
    <t>Rt. 33 Kelly Mt. Rd.</t>
  </si>
  <si>
    <t xml:space="preserve">J F Allen Company      Elkins, WV  </t>
  </si>
  <si>
    <t>Lewisburg WV 24901</t>
  </si>
  <si>
    <t>Greenbrier  Excavating &amp; Paving                     Lewisburg, WV</t>
  </si>
  <si>
    <t>Greenbrier  Excavating &amp; Paving                          Lewisburg, WV</t>
  </si>
  <si>
    <t>WV Paving Inc.            Summersville, WV</t>
  </si>
  <si>
    <t>Lewisburg, WV 24901</t>
  </si>
  <si>
    <t>195 Southern Ind. Dr.</t>
  </si>
  <si>
    <t>Beaver, WV 25813</t>
  </si>
  <si>
    <t>6941 Ingleside Dr.</t>
  </si>
  <si>
    <t>Princeton, WV 24740</t>
  </si>
  <si>
    <t>Beaver,WV 25813</t>
  </si>
  <si>
    <t>119 Whitman Crk. Rd.</t>
  </si>
  <si>
    <t>Meadows Stone Monterville, WV</t>
  </si>
  <si>
    <t>HC 88 Box 20-A</t>
  </si>
  <si>
    <t>Route 33 West</t>
  </si>
  <si>
    <t>Route 6, Box 169</t>
  </si>
  <si>
    <t>Buckhannon, WV 26201</t>
  </si>
  <si>
    <t>5856 Saltwell Road</t>
  </si>
  <si>
    <t>Rt. 33 Kelly Mt Rd</t>
  </si>
  <si>
    <t>Jefferson Asphalt    Millville, WV</t>
  </si>
  <si>
    <t>526 Ashcom Rd.</t>
  </si>
  <si>
    <t>Klug Brothers Inc.       New Martinsville, WV</t>
  </si>
  <si>
    <t>St. Rt. 2, S. Lafayete Ave.</t>
  </si>
  <si>
    <t>1400 St. Rt. 7</t>
  </si>
  <si>
    <t>4002 Ohio River Rd.</t>
  </si>
  <si>
    <t>Kelly  Paving Inc.               Benwood, WV</t>
  </si>
  <si>
    <t>1 Industrial Park Drive</t>
  </si>
  <si>
    <t>Benwood, WV  26031</t>
  </si>
  <si>
    <t>HC 88, Box 20-A</t>
  </si>
  <si>
    <t>232 Rambler Road</t>
  </si>
  <si>
    <t>Meadows Stone      Monterville, WV</t>
  </si>
  <si>
    <t>US Rt. 60 West</t>
  </si>
  <si>
    <t>WV Paving Inc.      Alta, WV</t>
  </si>
  <si>
    <t>2015 Hot Mix Asphalt Contract (Materials, Delivery, and Laydown by Vendors)</t>
  </si>
  <si>
    <t xml:space="preserve">Bridgeport, WV 26330  </t>
  </si>
  <si>
    <t>J. F. Allen Company     Lorentz, WV</t>
  </si>
  <si>
    <t>J. F. Allen Company    McAlpin, WV</t>
  </si>
  <si>
    <t>J. F. Allen Company   McAlpin, WV</t>
  </si>
  <si>
    <t>Asphalt Price Index at Month of Bid Opening February 2015, Ib</t>
  </si>
  <si>
    <t>Fuel Price Index at Month of Bid Opening February 2015, Ib</t>
  </si>
  <si>
    <t>Contract Number</t>
  </si>
  <si>
    <t>DOT1500000013</t>
  </si>
  <si>
    <t>DOT1500000012</t>
  </si>
  <si>
    <t>DOT1500000021</t>
  </si>
  <si>
    <t>DOT1500000023</t>
  </si>
  <si>
    <t>DOT15000000XX</t>
  </si>
  <si>
    <t>DOT1500000024</t>
  </si>
  <si>
    <t>DOT1500000029</t>
  </si>
  <si>
    <t>DOT1500000007</t>
  </si>
  <si>
    <t>DOT1500000037</t>
  </si>
  <si>
    <t>DOT1500000031</t>
  </si>
  <si>
    <t>DOT1500000033</t>
  </si>
  <si>
    <t>DOT1500000032</t>
  </si>
  <si>
    <t>DOT1500000003</t>
  </si>
  <si>
    <t>DOT1500000026</t>
  </si>
  <si>
    <t>DOT1500000038</t>
  </si>
  <si>
    <t>DOT1500000011</t>
  </si>
  <si>
    <t>DOT1500000014</t>
  </si>
  <si>
    <t>DOT1500000015</t>
  </si>
  <si>
    <t>DOT1500000016</t>
  </si>
  <si>
    <t>DOT1500000017</t>
  </si>
  <si>
    <t>DOT1500000022</t>
  </si>
  <si>
    <t>DOT1500000027</t>
  </si>
  <si>
    <t>DOT1500000002</t>
  </si>
  <si>
    <t>DOT1500000035</t>
  </si>
  <si>
    <t>DOT1500000034</t>
  </si>
  <si>
    <t>DOT1500000005</t>
  </si>
  <si>
    <t>DOT1500000006</t>
  </si>
  <si>
    <t>DOT1500000036</t>
  </si>
  <si>
    <t>DOT1500000028</t>
  </si>
  <si>
    <t>DOT1500000008</t>
  </si>
  <si>
    <t>DOT1500000018</t>
  </si>
  <si>
    <t>DOT1500000019</t>
  </si>
  <si>
    <t>DOT1500000025</t>
  </si>
  <si>
    <t xml:space="preserve"> Price Index April 2016, Ip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</si>
</sst>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  <numFmt numFmtId="170" formatCode="[$-409]dddd\,\ mmmm\ dd\,\ yyyy"/>
    <numFmt numFmtId="171" formatCode="[$-409]h:mm:ss\ AM/PM"/>
    <numFmt numFmtId="172" formatCode="0.000"/>
    <numFmt numFmtId="173" formatCode="&quot;$&quot;#,##0"/>
    <numFmt numFmtId="174" formatCode="&quot;$&quot;#,##0.000_);[Red]\(&quot;$&quot;#,##0.000\)"/>
    <numFmt numFmtId="175" formatCode="&quot;$&quot;#,##0.000"/>
    <numFmt numFmtId="176" formatCode="_(&quot;$&quot;* #,##0.0_);_(&quot;$&quot;* \(#,##0.0\);_(&quot;$&quot;* &quot;-&quot;??_);_(@_)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&quot;$&quot;#,##0.000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vertAlign val="subscript"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169" fontId="11" fillId="0" borderId="0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66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168" fontId="0" fillId="0" borderId="0" xfId="8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66" applyFont="1" applyBorder="1" applyAlignment="1">
      <alignment horizontal="center" vertical="center"/>
      <protection/>
    </xf>
    <xf numFmtId="168" fontId="9" fillId="0" borderId="0" xfId="82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63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178" fontId="11" fillId="0" borderId="0" xfId="46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0" fontId="19" fillId="33" borderId="10" xfId="63" applyFont="1" applyFill="1" applyBorder="1" applyAlignment="1">
      <alignment horizontal="center" vertical="center" wrapText="1"/>
      <protection/>
    </xf>
    <xf numFmtId="0" fontId="20" fillId="34" borderId="11" xfId="68" applyFont="1" applyFill="1" applyBorder="1" applyAlignment="1">
      <alignment horizontal="center" vertical="center"/>
      <protection/>
    </xf>
    <xf numFmtId="0" fontId="18" fillId="35" borderId="12" xfId="63" applyFont="1" applyFill="1" applyBorder="1" applyAlignment="1">
      <alignment horizontal="center" vertical="center"/>
      <protection/>
    </xf>
    <xf numFmtId="0" fontId="18" fillId="36" borderId="12" xfId="63" applyFont="1" applyFill="1" applyBorder="1" applyAlignment="1">
      <alignment horizontal="center" vertical="center"/>
      <protection/>
    </xf>
    <xf numFmtId="0" fontId="17" fillId="33" borderId="10" xfId="63" applyFont="1" applyFill="1" applyBorder="1" applyAlignment="1">
      <alignment horizontal="center" vertical="center" wrapText="1"/>
      <protection/>
    </xf>
    <xf numFmtId="0" fontId="21" fillId="34" borderId="11" xfId="68" applyFont="1" applyFill="1" applyBorder="1" applyAlignment="1">
      <alignment horizontal="center" vertical="center"/>
      <protection/>
    </xf>
    <xf numFmtId="0" fontId="22" fillId="33" borderId="10" xfId="63" applyFont="1" applyFill="1" applyBorder="1" applyAlignment="1">
      <alignment horizontal="center" vertical="center" wrapText="1"/>
      <protection/>
    </xf>
    <xf numFmtId="0" fontId="23" fillId="34" borderId="11" xfId="68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66" applyFont="1" applyFill="1" applyBorder="1" applyAlignment="1">
      <alignment horizontal="center" vertical="center"/>
      <protection/>
    </xf>
    <xf numFmtId="168" fontId="11" fillId="0" borderId="0" xfId="82" applyNumberFormat="1" applyFont="1" applyFill="1" applyBorder="1" applyAlignment="1">
      <alignment horizontal="right" vertical="center" wrapText="1"/>
    </xf>
    <xf numFmtId="168" fontId="11" fillId="0" borderId="0" xfId="82" applyNumberFormat="1" applyFont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2" fontId="11" fillId="0" borderId="0" xfId="42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42" applyNumberFormat="1" applyFont="1" applyBorder="1" applyAlignment="1">
      <alignment horizontal="right" vertical="center"/>
    </xf>
    <xf numFmtId="169" fontId="11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0" fontId="11" fillId="0" borderId="0" xfId="66" applyFont="1" applyFill="1" applyBorder="1" applyAlignment="1">
      <alignment horizontal="left" vertical="center"/>
      <protection/>
    </xf>
    <xf numFmtId="0" fontId="12" fillId="0" borderId="0" xfId="66" applyFont="1" applyBorder="1" applyAlignment="1">
      <alignment horizontal="left" vertical="center"/>
      <protection/>
    </xf>
    <xf numFmtId="0" fontId="11" fillId="0" borderId="0" xfId="66" applyFont="1" applyBorder="1" applyAlignment="1">
      <alignment horizontal="left" vertical="center"/>
      <protection/>
    </xf>
    <xf numFmtId="169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6" borderId="12" xfId="0" applyFont="1" applyFill="1" applyBorder="1" applyAlignment="1">
      <alignment horizontal="center" vertical="center"/>
    </xf>
    <xf numFmtId="0" fontId="20" fillId="34" borderId="13" xfId="68" applyFont="1" applyFill="1" applyBorder="1" applyAlignment="1">
      <alignment horizontal="center" vertical="center"/>
      <protection/>
    </xf>
    <xf numFmtId="0" fontId="21" fillId="34" borderId="13" xfId="68" applyFont="1" applyFill="1" applyBorder="1" applyAlignment="1">
      <alignment horizontal="center" vertical="center"/>
      <protection/>
    </xf>
    <xf numFmtId="169" fontId="18" fillId="35" borderId="14" xfId="68" applyNumberFormat="1" applyFont="1" applyFill="1" applyBorder="1" applyAlignment="1">
      <alignment horizontal="right" vertical="center"/>
      <protection/>
    </xf>
    <xf numFmtId="169" fontId="18" fillId="35" borderId="15" xfId="68" applyNumberFormat="1" applyFont="1" applyFill="1" applyBorder="1" applyAlignment="1">
      <alignment horizontal="right" vertical="center"/>
      <protection/>
    </xf>
    <xf numFmtId="169" fontId="18" fillId="36" borderId="16" xfId="68" applyNumberFormat="1" applyFont="1" applyFill="1" applyBorder="1" applyAlignment="1">
      <alignment horizontal="right" vertical="center"/>
      <protection/>
    </xf>
    <xf numFmtId="169" fontId="18" fillId="36" borderId="17" xfId="68" applyNumberFormat="1" applyFont="1" applyFill="1" applyBorder="1" applyAlignment="1">
      <alignment horizontal="right" vertical="center"/>
      <protection/>
    </xf>
    <xf numFmtId="169" fontId="18" fillId="35" borderId="16" xfId="68" applyNumberFormat="1" applyFont="1" applyFill="1" applyBorder="1" applyAlignment="1">
      <alignment horizontal="right" vertical="center"/>
      <protection/>
    </xf>
    <xf numFmtId="169" fontId="18" fillId="35" borderId="17" xfId="68" applyNumberFormat="1" applyFont="1" applyFill="1" applyBorder="1" applyAlignment="1">
      <alignment horizontal="right" vertical="center"/>
      <protection/>
    </xf>
    <xf numFmtId="169" fontId="18" fillId="35" borderId="18" xfId="68" applyNumberFormat="1" applyFont="1" applyFill="1" applyBorder="1" applyAlignment="1">
      <alignment horizontal="right" vertical="center"/>
      <protection/>
    </xf>
    <xf numFmtId="169" fontId="18" fillId="35" borderId="19" xfId="68" applyNumberFormat="1" applyFont="1" applyFill="1" applyBorder="1" applyAlignment="1">
      <alignment horizontal="right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169" fontId="18" fillId="35" borderId="21" xfId="0" applyNumberFormat="1" applyFont="1" applyFill="1" applyBorder="1" applyAlignment="1">
      <alignment horizontal="right" vertical="center"/>
    </xf>
    <xf numFmtId="169" fontId="18" fillId="36" borderId="21" xfId="0" applyNumberFormat="1" applyFont="1" applyFill="1" applyBorder="1" applyAlignment="1">
      <alignment horizontal="right" vertical="center"/>
    </xf>
    <xf numFmtId="169" fontId="18" fillId="35" borderId="14" xfId="0" applyNumberFormat="1" applyFont="1" applyFill="1" applyBorder="1" applyAlignment="1">
      <alignment horizontal="right" vertical="center"/>
    </xf>
    <xf numFmtId="169" fontId="18" fillId="35" borderId="15" xfId="0" applyNumberFormat="1" applyFont="1" applyFill="1" applyBorder="1" applyAlignment="1">
      <alignment horizontal="right" vertical="center"/>
    </xf>
    <xf numFmtId="169" fontId="18" fillId="36" borderId="16" xfId="0" applyNumberFormat="1" applyFont="1" applyFill="1" applyBorder="1" applyAlignment="1">
      <alignment horizontal="right" vertical="center"/>
    </xf>
    <xf numFmtId="169" fontId="18" fillId="36" borderId="17" xfId="0" applyNumberFormat="1" applyFont="1" applyFill="1" applyBorder="1" applyAlignment="1">
      <alignment horizontal="right" vertical="center"/>
    </xf>
    <xf numFmtId="169" fontId="18" fillId="35" borderId="16" xfId="0" applyNumberFormat="1" applyFont="1" applyFill="1" applyBorder="1" applyAlignment="1">
      <alignment horizontal="right" vertical="center"/>
    </xf>
    <xf numFmtId="169" fontId="18" fillId="35" borderId="17" xfId="0" applyNumberFormat="1" applyFont="1" applyFill="1" applyBorder="1" applyAlignment="1">
      <alignment horizontal="right" vertical="center"/>
    </xf>
    <xf numFmtId="169" fontId="18" fillId="35" borderId="18" xfId="0" applyNumberFormat="1" applyFont="1" applyFill="1" applyBorder="1" applyAlignment="1">
      <alignment horizontal="right" vertical="center"/>
    </xf>
    <xf numFmtId="169" fontId="18" fillId="35" borderId="19" xfId="0" applyNumberFormat="1" applyFont="1" applyFill="1" applyBorder="1" applyAlignment="1">
      <alignment horizontal="right" vertical="center"/>
    </xf>
    <xf numFmtId="169" fontId="18" fillId="35" borderId="15" xfId="46" applyNumberFormat="1" applyFont="1" applyFill="1" applyBorder="1" applyAlignment="1">
      <alignment horizontal="right" vertical="center"/>
    </xf>
    <xf numFmtId="169" fontId="18" fillId="36" borderId="17" xfId="46" applyNumberFormat="1" applyFont="1" applyFill="1" applyBorder="1" applyAlignment="1">
      <alignment horizontal="right" vertical="center"/>
    </xf>
    <xf numFmtId="169" fontId="18" fillId="35" borderId="17" xfId="46" applyNumberFormat="1" applyFont="1" applyFill="1" applyBorder="1" applyAlignment="1">
      <alignment horizontal="right" vertical="center"/>
    </xf>
    <xf numFmtId="169" fontId="18" fillId="35" borderId="19" xfId="46" applyNumberFormat="1" applyFont="1" applyFill="1" applyBorder="1" applyAlignment="1">
      <alignment horizontal="right" vertical="center"/>
    </xf>
    <xf numFmtId="0" fontId="18" fillId="35" borderId="20" xfId="0" applyFont="1" applyFill="1" applyBorder="1" applyAlignment="1">
      <alignment horizontal="center" vertical="center"/>
    </xf>
    <xf numFmtId="8" fontId="18" fillId="35" borderId="14" xfId="0" applyNumberFormat="1" applyFont="1" applyFill="1" applyBorder="1" applyAlignment="1">
      <alignment horizontal="right" vertical="center"/>
    </xf>
    <xf numFmtId="8" fontId="18" fillId="35" borderId="15" xfId="0" applyNumberFormat="1" applyFont="1" applyFill="1" applyBorder="1" applyAlignment="1">
      <alignment horizontal="right" vertical="center"/>
    </xf>
    <xf numFmtId="8" fontId="18" fillId="36" borderId="16" xfId="0" applyNumberFormat="1" applyFont="1" applyFill="1" applyBorder="1" applyAlignment="1">
      <alignment horizontal="right" vertical="center"/>
    </xf>
    <xf numFmtId="8" fontId="18" fillId="36" borderId="17" xfId="0" applyNumberFormat="1" applyFont="1" applyFill="1" applyBorder="1" applyAlignment="1">
      <alignment horizontal="right" vertical="center"/>
    </xf>
    <xf numFmtId="8" fontId="18" fillId="35" borderId="16" xfId="0" applyNumberFormat="1" applyFont="1" applyFill="1" applyBorder="1" applyAlignment="1">
      <alignment horizontal="right" vertical="center"/>
    </xf>
    <xf numFmtId="8" fontId="18" fillId="35" borderId="17" xfId="0" applyNumberFormat="1" applyFont="1" applyFill="1" applyBorder="1" applyAlignment="1">
      <alignment horizontal="right" vertical="center"/>
    </xf>
    <xf numFmtId="8" fontId="18" fillId="35" borderId="18" xfId="0" applyNumberFormat="1" applyFont="1" applyFill="1" applyBorder="1" applyAlignment="1">
      <alignment horizontal="right" vertical="center"/>
    </xf>
    <xf numFmtId="8" fontId="18" fillId="35" borderId="19" xfId="0" applyNumberFormat="1" applyFont="1" applyFill="1" applyBorder="1" applyAlignment="1">
      <alignment horizontal="right" vertical="center"/>
    </xf>
    <xf numFmtId="8" fontId="18" fillId="36" borderId="17" xfId="0" applyNumberFormat="1" applyFont="1" applyFill="1" applyBorder="1" applyAlignment="1">
      <alignment horizontal="center" vertical="center"/>
    </xf>
    <xf numFmtId="8" fontId="18" fillId="35" borderId="17" xfId="0" applyNumberFormat="1" applyFont="1" applyFill="1" applyBorder="1" applyAlignment="1">
      <alignment horizontal="center" vertical="center"/>
    </xf>
    <xf numFmtId="8" fontId="18" fillId="35" borderId="19" xfId="0" applyNumberFormat="1" applyFont="1" applyFill="1" applyBorder="1" applyAlignment="1">
      <alignment horizontal="center" vertical="center"/>
    </xf>
    <xf numFmtId="8" fontId="18" fillId="36" borderId="21" xfId="0" applyNumberFormat="1" applyFont="1" applyFill="1" applyBorder="1" applyAlignment="1">
      <alignment horizontal="center" vertical="center"/>
    </xf>
    <xf numFmtId="8" fontId="18" fillId="35" borderId="21" xfId="0" applyNumberFormat="1" applyFont="1" applyFill="1" applyBorder="1" applyAlignment="1">
      <alignment horizontal="center" vertical="center"/>
    </xf>
    <xf numFmtId="8" fontId="18" fillId="35" borderId="22" xfId="0" applyNumberFormat="1" applyFont="1" applyFill="1" applyBorder="1" applyAlignment="1">
      <alignment horizontal="center" vertical="center"/>
    </xf>
    <xf numFmtId="8" fontId="18" fillId="35" borderId="14" xfId="0" applyNumberFormat="1" applyFont="1" applyFill="1" applyBorder="1" applyAlignment="1">
      <alignment horizontal="center" vertical="center"/>
    </xf>
    <xf numFmtId="8" fontId="18" fillId="35" borderId="15" xfId="0" applyNumberFormat="1" applyFont="1" applyFill="1" applyBorder="1" applyAlignment="1">
      <alignment horizontal="center" vertical="center"/>
    </xf>
    <xf numFmtId="8" fontId="18" fillId="36" borderId="16" xfId="0" applyNumberFormat="1" applyFont="1" applyFill="1" applyBorder="1" applyAlignment="1">
      <alignment horizontal="center" vertical="center"/>
    </xf>
    <xf numFmtId="8" fontId="18" fillId="35" borderId="16" xfId="0" applyNumberFormat="1" applyFont="1" applyFill="1" applyBorder="1" applyAlignment="1">
      <alignment horizontal="center" vertical="center"/>
    </xf>
    <xf numFmtId="8" fontId="18" fillId="35" borderId="18" xfId="0" applyNumberFormat="1" applyFont="1" applyFill="1" applyBorder="1" applyAlignment="1">
      <alignment horizontal="center" vertical="center"/>
    </xf>
    <xf numFmtId="8" fontId="18" fillId="35" borderId="23" xfId="0" applyNumberFormat="1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169" fontId="18" fillId="35" borderId="22" xfId="0" applyNumberFormat="1" applyFont="1" applyFill="1" applyBorder="1" applyAlignment="1">
      <alignment horizontal="right" vertical="center"/>
    </xf>
    <xf numFmtId="169" fontId="18" fillId="35" borderId="23" xfId="0" applyNumberFormat="1" applyFont="1" applyFill="1" applyBorder="1" applyAlignment="1">
      <alignment horizontal="right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18" fillId="35" borderId="24" xfId="63" applyFont="1" applyFill="1" applyBorder="1" applyAlignment="1">
      <alignment horizontal="center" vertical="center"/>
      <protection/>
    </xf>
    <xf numFmtId="0" fontId="24" fillId="35" borderId="24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19" fillId="33" borderId="13" xfId="63" applyFont="1" applyFill="1" applyBorder="1" applyAlignment="1">
      <alignment horizontal="center" vertical="center" wrapText="1"/>
      <protection/>
    </xf>
    <xf numFmtId="0" fontId="17" fillId="33" borderId="13" xfId="63" applyFont="1" applyFill="1" applyBorder="1" applyAlignment="1">
      <alignment horizontal="center" vertical="center" wrapText="1"/>
      <protection/>
    </xf>
    <xf numFmtId="0" fontId="22" fillId="33" borderId="13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9" fillId="33" borderId="13" xfId="63" applyFont="1" applyFill="1" applyBorder="1" applyAlignment="1">
      <alignment horizontal="center" vertical="center" wrapText="1"/>
      <protection/>
    </xf>
    <xf numFmtId="0" fontId="19" fillId="33" borderId="26" xfId="63" applyFont="1" applyFill="1" applyBorder="1" applyAlignment="1">
      <alignment horizontal="center" vertical="center" wrapText="1"/>
      <protection/>
    </xf>
    <xf numFmtId="0" fontId="19" fillId="33" borderId="27" xfId="68" applyFont="1" applyFill="1" applyBorder="1" applyAlignment="1">
      <alignment horizontal="center" vertical="center" wrapText="1"/>
      <protection/>
    </xf>
    <xf numFmtId="0" fontId="19" fillId="33" borderId="28" xfId="68" applyFont="1" applyFill="1" applyBorder="1" applyAlignment="1">
      <alignment horizontal="center" vertical="center" wrapText="1"/>
      <protection/>
    </xf>
    <xf numFmtId="0" fontId="19" fillId="33" borderId="27" xfId="68" applyFont="1" applyFill="1" applyBorder="1" applyAlignment="1">
      <alignment horizontal="center" wrapText="1"/>
      <protection/>
    </xf>
    <xf numFmtId="0" fontId="19" fillId="33" borderId="28" xfId="68" applyFont="1" applyFill="1" applyBorder="1" applyAlignment="1">
      <alignment horizontal="center" wrapText="1"/>
      <protection/>
    </xf>
    <xf numFmtId="169" fontId="24" fillId="35" borderId="29" xfId="0" applyNumberFormat="1" applyFont="1" applyFill="1" applyBorder="1" applyAlignment="1">
      <alignment horizontal="center" vertical="center"/>
    </xf>
    <xf numFmtId="169" fontId="24" fillId="35" borderId="30" xfId="0" applyNumberFormat="1" applyFont="1" applyFill="1" applyBorder="1" applyAlignment="1">
      <alignment horizontal="center" vertical="center"/>
    </xf>
    <xf numFmtId="169" fontId="24" fillId="36" borderId="31" xfId="0" applyNumberFormat="1" applyFont="1" applyFill="1" applyBorder="1" applyAlignment="1">
      <alignment horizontal="center" vertical="center"/>
    </xf>
    <xf numFmtId="169" fontId="24" fillId="36" borderId="32" xfId="0" applyNumberFormat="1" applyFont="1" applyFill="1" applyBorder="1" applyAlignment="1">
      <alignment horizontal="center" vertical="center"/>
    </xf>
    <xf numFmtId="169" fontId="25" fillId="36" borderId="31" xfId="0" applyNumberFormat="1" applyFont="1" applyFill="1" applyBorder="1" applyAlignment="1">
      <alignment horizontal="center" vertical="center"/>
    </xf>
    <xf numFmtId="169" fontId="25" fillId="36" borderId="32" xfId="0" applyNumberFormat="1" applyFont="1" applyFill="1" applyBorder="1" applyAlignment="1">
      <alignment horizontal="center" vertical="center"/>
    </xf>
    <xf numFmtId="0" fontId="17" fillId="33" borderId="27" xfId="68" applyFont="1" applyFill="1" applyBorder="1" applyAlignment="1">
      <alignment horizontal="center" vertical="center" wrapText="1"/>
      <protection/>
    </xf>
    <xf numFmtId="0" fontId="17" fillId="33" borderId="28" xfId="68" applyFont="1" applyFill="1" applyBorder="1" applyAlignment="1">
      <alignment horizontal="center" vertical="center" wrapText="1"/>
      <protection/>
    </xf>
    <xf numFmtId="0" fontId="17" fillId="33" borderId="13" xfId="63" applyFont="1" applyFill="1" applyBorder="1" applyAlignment="1">
      <alignment horizontal="center" vertical="center" wrapText="1"/>
      <protection/>
    </xf>
    <xf numFmtId="0" fontId="17" fillId="33" borderId="26" xfId="63" applyFont="1" applyFill="1" applyBorder="1" applyAlignment="1">
      <alignment horizontal="center" vertical="center" wrapText="1"/>
      <protection/>
    </xf>
    <xf numFmtId="0" fontId="17" fillId="33" borderId="28" xfId="68" applyFont="1" applyFill="1" applyBorder="1" applyAlignment="1">
      <alignment horizontal="center" vertical="center" wrapText="1"/>
      <protection/>
    </xf>
    <xf numFmtId="0" fontId="17" fillId="33" borderId="27" xfId="68" applyFont="1" applyFill="1" applyBorder="1" applyAlignment="1">
      <alignment horizontal="center" vertical="center" wrapText="1"/>
      <protection/>
    </xf>
    <xf numFmtId="0" fontId="17" fillId="33" borderId="27" xfId="63" applyFont="1" applyFill="1" applyBorder="1" applyAlignment="1">
      <alignment horizontal="center" vertical="center" wrapText="1"/>
      <protection/>
    </xf>
    <xf numFmtId="0" fontId="17" fillId="33" borderId="28" xfId="63" applyFont="1" applyFill="1" applyBorder="1" applyAlignment="1">
      <alignment horizontal="center" vertical="center" wrapText="1"/>
      <protection/>
    </xf>
    <xf numFmtId="169" fontId="24" fillId="36" borderId="20" xfId="0" applyNumberFormat="1" applyFont="1" applyFill="1" applyBorder="1" applyAlignment="1">
      <alignment horizontal="center" vertical="center"/>
    </xf>
    <xf numFmtId="169" fontId="24" fillId="36" borderId="33" xfId="0" applyNumberFormat="1" applyFont="1" applyFill="1" applyBorder="1" applyAlignment="1">
      <alignment horizontal="center" vertical="center"/>
    </xf>
    <xf numFmtId="169" fontId="25" fillId="36" borderId="20" xfId="0" applyNumberFormat="1" applyFont="1" applyFill="1" applyBorder="1" applyAlignment="1">
      <alignment horizontal="center" vertical="center"/>
    </xf>
    <xf numFmtId="169" fontId="25" fillId="36" borderId="33" xfId="0" applyNumberFormat="1" applyFont="1" applyFill="1" applyBorder="1" applyAlignment="1">
      <alignment horizontal="center" vertical="center"/>
    </xf>
    <xf numFmtId="0" fontId="17" fillId="33" borderId="28" xfId="63" applyFont="1" applyFill="1" applyBorder="1" applyAlignment="1">
      <alignment horizontal="center" vertical="center" wrapText="1"/>
      <protection/>
    </xf>
    <xf numFmtId="0" fontId="22" fillId="33" borderId="27" xfId="68" applyFont="1" applyFill="1" applyBorder="1" applyAlignment="1">
      <alignment horizontal="center" vertical="center" wrapText="1"/>
      <protection/>
    </xf>
    <xf numFmtId="0" fontId="22" fillId="33" borderId="28" xfId="68" applyFont="1" applyFill="1" applyBorder="1" applyAlignment="1">
      <alignment horizontal="center" vertical="center" wrapText="1"/>
      <protection/>
    </xf>
    <xf numFmtId="0" fontId="22" fillId="33" borderId="13" xfId="63" applyFont="1" applyFill="1" applyBorder="1" applyAlignment="1">
      <alignment horizontal="center" vertical="center" wrapText="1"/>
      <protection/>
    </xf>
    <xf numFmtId="0" fontId="22" fillId="33" borderId="26" xfId="63" applyFont="1" applyFill="1" applyBorder="1" applyAlignment="1">
      <alignment horizontal="center" vertical="center" wrapText="1"/>
      <protection/>
    </xf>
    <xf numFmtId="169" fontId="26" fillId="36" borderId="20" xfId="0" applyNumberFormat="1" applyFont="1" applyFill="1" applyBorder="1" applyAlignment="1">
      <alignment horizontal="center" vertical="center"/>
    </xf>
    <xf numFmtId="169" fontId="26" fillId="36" borderId="33" xfId="0" applyNumberFormat="1" applyFont="1" applyFill="1" applyBorder="1" applyAlignment="1">
      <alignment horizontal="center" vertical="center"/>
    </xf>
    <xf numFmtId="0" fontId="22" fillId="33" borderId="27" xfId="63" applyFont="1" applyFill="1" applyBorder="1" applyAlignment="1">
      <alignment horizontal="center" vertical="center" wrapText="1"/>
      <protection/>
    </xf>
    <xf numFmtId="0" fontId="22" fillId="33" borderId="28" xfId="63" applyFont="1" applyFill="1" applyBorder="1" applyAlignment="1">
      <alignment horizontal="center" vertical="center" wrapText="1"/>
      <protection/>
    </xf>
    <xf numFmtId="169" fontId="27" fillId="36" borderId="20" xfId="0" applyNumberFormat="1" applyFont="1" applyFill="1" applyBorder="1" applyAlignment="1">
      <alignment horizontal="center" vertical="center"/>
    </xf>
    <xf numFmtId="169" fontId="27" fillId="36" borderId="33" xfId="0" applyNumberFormat="1" applyFont="1" applyFill="1" applyBorder="1" applyAlignment="1">
      <alignment horizontal="center" vertical="center"/>
    </xf>
    <xf numFmtId="169" fontId="25" fillId="35" borderId="29" xfId="0" applyNumberFormat="1" applyFont="1" applyFill="1" applyBorder="1" applyAlignment="1">
      <alignment horizontal="center" vertical="center"/>
    </xf>
    <xf numFmtId="169" fontId="25" fillId="35" borderId="30" xfId="0" applyNumberFormat="1" applyFont="1" applyFill="1" applyBorder="1" applyAlignment="1">
      <alignment horizontal="center" vertical="center"/>
    </xf>
    <xf numFmtId="0" fontId="17" fillId="33" borderId="27" xfId="63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3" xfId="65"/>
    <cellStyle name="Normal 2" xfId="66"/>
    <cellStyle name="Normal 2 2" xfId="67"/>
    <cellStyle name="Normal 3" xfId="68"/>
    <cellStyle name="Normal 3 2" xfId="69"/>
    <cellStyle name="Normal 4" xfId="70"/>
    <cellStyle name="Normal 4 2" xfId="71"/>
    <cellStyle name="Normal 4 2 2" xfId="72"/>
    <cellStyle name="Normal 4 3" xfId="73"/>
    <cellStyle name="Normal 4 3 2" xfId="74"/>
    <cellStyle name="Normal 5" xfId="75"/>
    <cellStyle name="Normal 6" xfId="76"/>
    <cellStyle name="Normal 7" xfId="77"/>
    <cellStyle name="Normal 8" xfId="78"/>
    <cellStyle name="Normal 9" xfId="79"/>
    <cellStyle name="Note" xfId="80"/>
    <cellStyle name="Output" xfId="81"/>
    <cellStyle name="Percent" xfId="82"/>
    <cellStyle name="Percent 2" xfId="83"/>
    <cellStyle name="Percent 3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75" zoomScalePageLayoutView="0" workbookViewId="0" topLeftCell="A1">
      <selection activeCell="A1" sqref="A1:IV1"/>
    </sheetView>
  </sheetViews>
  <sheetFormatPr defaultColWidth="9.140625" defaultRowHeight="12.75"/>
  <cols>
    <col min="1" max="1" width="39.8515625" style="1" bestFit="1" customWidth="1"/>
    <col min="2" max="2" width="33.421875" style="1" bestFit="1" customWidth="1"/>
    <col min="3" max="3" width="9.140625" style="1" bestFit="1" customWidth="1"/>
    <col min="4" max="4" width="11.28125" style="1" bestFit="1" customWidth="1"/>
    <col min="5" max="5" width="7.8515625" style="1" customWidth="1"/>
    <col min="6" max="12" width="9.140625" style="1" customWidth="1"/>
    <col min="13" max="13" width="6.140625" style="1" customWidth="1"/>
    <col min="14" max="16384" width="9.140625" style="1" customWidth="1"/>
  </cols>
  <sheetData>
    <row r="1" spans="1:5" s="2" customFormat="1" ht="15">
      <c r="A1" s="129" t="s">
        <v>193</v>
      </c>
      <c r="B1" s="129"/>
      <c r="C1" s="129"/>
      <c r="D1" s="129"/>
      <c r="E1" s="129"/>
    </row>
    <row r="2" spans="1:5" s="2" customFormat="1" ht="15" customHeight="1">
      <c r="A2" s="129" t="s">
        <v>0</v>
      </c>
      <c r="B2" s="129"/>
      <c r="C2" s="129"/>
      <c r="D2" s="129"/>
      <c r="E2" s="129"/>
    </row>
    <row r="3" spans="1:5" s="2" customFormat="1" ht="12.75">
      <c r="A3" s="21" t="s">
        <v>1</v>
      </c>
      <c r="B3" s="32"/>
      <c r="C3" s="35" t="s">
        <v>37</v>
      </c>
      <c r="D3" s="36" t="s">
        <v>38</v>
      </c>
      <c r="E3" s="32"/>
    </row>
    <row r="4" spans="1:5" s="2" customFormat="1" ht="38.25">
      <c r="A4" s="21" t="s">
        <v>198</v>
      </c>
      <c r="B4" s="21" t="s">
        <v>199</v>
      </c>
      <c r="C4" s="9">
        <v>539</v>
      </c>
      <c r="D4" s="33">
        <v>1.7266</v>
      </c>
      <c r="E4" s="32"/>
    </row>
    <row r="5" spans="1:6" s="2" customFormat="1" ht="13.5">
      <c r="A5" s="21" t="s">
        <v>234</v>
      </c>
      <c r="B5" s="35" t="str">
        <f>A5</f>
        <v> Price Index April 2016, Ip</v>
      </c>
      <c r="C5" s="9">
        <v>330</v>
      </c>
      <c r="D5" s="33">
        <v>1.2868</v>
      </c>
      <c r="E5" s="63"/>
      <c r="F5" s="34"/>
    </row>
    <row r="6" spans="1:5" ht="13.5">
      <c r="A6" s="11"/>
      <c r="B6" s="4"/>
      <c r="C6" s="9"/>
      <c r="D6" s="12" t="s">
        <v>1</v>
      </c>
      <c r="E6" s="4"/>
    </row>
    <row r="7" spans="1:5" ht="12.75">
      <c r="A7" s="11" t="s">
        <v>1</v>
      </c>
      <c r="B7" s="11"/>
      <c r="C7" s="11" t="s">
        <v>1</v>
      </c>
      <c r="D7" s="4"/>
      <c r="E7" s="4"/>
    </row>
    <row r="8" spans="1:5" ht="12.75">
      <c r="A8" s="7" t="s">
        <v>2</v>
      </c>
      <c r="B8" s="7"/>
      <c r="C8" s="5" t="s">
        <v>1</v>
      </c>
      <c r="D8" s="4"/>
      <c r="E8" s="4"/>
    </row>
    <row r="9" spans="1:5" ht="12.75">
      <c r="A9" s="7" t="s">
        <v>1</v>
      </c>
      <c r="B9" s="7"/>
      <c r="C9" s="5" t="s">
        <v>1</v>
      </c>
      <c r="D9" s="4"/>
      <c r="E9" s="4"/>
    </row>
    <row r="10" spans="1:10" ht="13.5">
      <c r="A10" s="45" t="s">
        <v>3</v>
      </c>
      <c r="B10" s="46" t="s">
        <v>22</v>
      </c>
      <c r="C10" s="47">
        <v>0.039</v>
      </c>
      <c r="D10" s="15"/>
      <c r="E10" s="15"/>
      <c r="F10" s="16"/>
      <c r="I10" s="17"/>
      <c r="J10" s="17"/>
    </row>
    <row r="11" spans="1:10" ht="13.5">
      <c r="A11" s="13" t="s">
        <v>4</v>
      </c>
      <c r="B11" s="18" t="s">
        <v>23</v>
      </c>
      <c r="C11" s="48">
        <v>0.039</v>
      </c>
      <c r="D11" s="15"/>
      <c r="E11" s="15"/>
      <c r="F11" s="16"/>
      <c r="I11" s="17"/>
      <c r="J11" s="17"/>
    </row>
    <row r="12" spans="1:10" ht="13.5">
      <c r="A12" s="45" t="s">
        <v>5</v>
      </c>
      <c r="B12" s="46" t="s">
        <v>24</v>
      </c>
      <c r="C12" s="47">
        <v>0.049</v>
      </c>
      <c r="D12" s="15"/>
      <c r="E12" s="15"/>
      <c r="F12" s="16"/>
      <c r="I12" s="17"/>
      <c r="J12" s="17"/>
    </row>
    <row r="13" spans="1:10" ht="13.5">
      <c r="A13" s="13" t="s">
        <v>6</v>
      </c>
      <c r="B13" s="14" t="s">
        <v>25</v>
      </c>
      <c r="C13" s="48">
        <v>0.05</v>
      </c>
      <c r="D13" s="15"/>
      <c r="E13" s="15"/>
      <c r="F13" s="16"/>
      <c r="I13" s="17"/>
      <c r="J13" s="17"/>
    </row>
    <row r="14" spans="1:10" ht="13.5">
      <c r="A14" s="13" t="s">
        <v>7</v>
      </c>
      <c r="B14" s="14" t="s">
        <v>26</v>
      </c>
      <c r="C14" s="48">
        <v>0.049</v>
      </c>
      <c r="D14" s="15"/>
      <c r="E14" s="15"/>
      <c r="F14" s="16"/>
      <c r="I14" s="17"/>
      <c r="J14" s="17"/>
    </row>
    <row r="15" spans="1:10" ht="13.5">
      <c r="A15" s="13" t="s">
        <v>8</v>
      </c>
      <c r="B15" s="14" t="s">
        <v>27</v>
      </c>
      <c r="C15" s="48">
        <v>0.053</v>
      </c>
      <c r="D15" s="15"/>
      <c r="E15" s="15"/>
      <c r="F15" s="19"/>
      <c r="G15" s="10"/>
      <c r="I15" s="17"/>
      <c r="J15" s="17"/>
    </row>
    <row r="16" spans="1:10" ht="13.5">
      <c r="A16" s="13" t="s">
        <v>13</v>
      </c>
      <c r="B16" s="14" t="s">
        <v>28</v>
      </c>
      <c r="C16" s="48">
        <v>0.049</v>
      </c>
      <c r="D16" s="15"/>
      <c r="E16" s="15"/>
      <c r="F16" s="19"/>
      <c r="G16" s="10"/>
      <c r="I16" s="17"/>
      <c r="J16" s="17"/>
    </row>
    <row r="17" spans="1:10" ht="13.5">
      <c r="A17" s="13" t="s">
        <v>14</v>
      </c>
      <c r="B17" s="14" t="s">
        <v>29</v>
      </c>
      <c r="C17" s="48">
        <v>0.057</v>
      </c>
      <c r="D17" s="15"/>
      <c r="E17" s="15"/>
      <c r="F17" s="19"/>
      <c r="G17" s="10"/>
      <c r="I17" s="17"/>
      <c r="J17" s="17"/>
    </row>
    <row r="18" spans="1:10" ht="13.5">
      <c r="A18" s="13" t="s">
        <v>15</v>
      </c>
      <c r="B18" s="14" t="s">
        <v>30</v>
      </c>
      <c r="C18" s="48">
        <v>0.062</v>
      </c>
      <c r="D18" s="15"/>
      <c r="E18" s="15"/>
      <c r="F18" s="19"/>
      <c r="G18" s="10"/>
      <c r="I18" s="17"/>
      <c r="J18" s="17"/>
    </row>
    <row r="19" spans="1:10" ht="13.5">
      <c r="A19" s="13" t="s">
        <v>16</v>
      </c>
      <c r="B19" s="14" t="s">
        <v>31</v>
      </c>
      <c r="C19" s="48">
        <v>0.059</v>
      </c>
      <c r="D19" s="15"/>
      <c r="E19" s="15"/>
      <c r="F19" s="19"/>
      <c r="G19" s="10"/>
      <c r="I19" s="17"/>
      <c r="J19" s="17"/>
    </row>
    <row r="20" spans="1:10" ht="13.5">
      <c r="A20" s="13" t="s">
        <v>17</v>
      </c>
      <c r="B20" s="14" t="s">
        <v>32</v>
      </c>
      <c r="C20" s="48">
        <v>0.059</v>
      </c>
      <c r="D20" s="15"/>
      <c r="E20" s="15"/>
      <c r="F20" s="19"/>
      <c r="G20" s="10"/>
      <c r="I20" s="17"/>
      <c r="J20" s="17"/>
    </row>
    <row r="21" spans="1:10" ht="13.5">
      <c r="A21" s="13" t="s">
        <v>18</v>
      </c>
      <c r="B21" s="18" t="s">
        <v>33</v>
      </c>
      <c r="C21" s="48">
        <v>0.076</v>
      </c>
      <c r="D21" s="15"/>
      <c r="E21" s="15"/>
      <c r="F21" s="19"/>
      <c r="G21" s="10"/>
      <c r="I21" s="17"/>
      <c r="J21" s="17"/>
    </row>
    <row r="22" spans="1:9" ht="13.5">
      <c r="A22" s="13" t="s">
        <v>19</v>
      </c>
      <c r="B22" s="18" t="s">
        <v>34</v>
      </c>
      <c r="C22" s="48">
        <v>0.076</v>
      </c>
      <c r="D22" s="15"/>
      <c r="E22" s="15"/>
      <c r="F22" s="19"/>
      <c r="G22" s="10"/>
      <c r="I22" s="17"/>
    </row>
    <row r="23" spans="1:9" ht="13.5">
      <c r="A23" s="13" t="s">
        <v>20</v>
      </c>
      <c r="B23" s="14" t="s">
        <v>35</v>
      </c>
      <c r="C23" s="48">
        <v>0.073</v>
      </c>
      <c r="D23" s="15"/>
      <c r="E23" s="15"/>
      <c r="F23" s="19"/>
      <c r="G23" s="10"/>
      <c r="I23" s="17"/>
    </row>
    <row r="24" spans="1:9" ht="13.5">
      <c r="A24" s="13" t="s">
        <v>21</v>
      </c>
      <c r="B24" s="14" t="s">
        <v>36</v>
      </c>
      <c r="C24" s="48">
        <v>0.076</v>
      </c>
      <c r="D24" s="15"/>
      <c r="E24" s="15"/>
      <c r="F24" s="19"/>
      <c r="G24" s="10"/>
      <c r="I24" s="17"/>
    </row>
    <row r="25" spans="1:9" ht="12.75">
      <c r="A25" s="11" t="s">
        <v>1</v>
      </c>
      <c r="B25" s="11"/>
      <c r="C25" s="11" t="s">
        <v>1</v>
      </c>
      <c r="D25" s="15"/>
      <c r="E25" s="15"/>
      <c r="I25" s="17"/>
    </row>
    <row r="26" spans="1:5" ht="25.5">
      <c r="A26" s="7" t="s">
        <v>75</v>
      </c>
      <c r="B26" s="7" t="s">
        <v>76</v>
      </c>
      <c r="C26" s="7" t="s">
        <v>1</v>
      </c>
      <c r="D26" s="4"/>
      <c r="E26" s="4"/>
    </row>
    <row r="27" spans="1:5" ht="14.25">
      <c r="A27" s="7" t="s">
        <v>9</v>
      </c>
      <c r="B27" s="8" t="s">
        <v>74</v>
      </c>
      <c r="C27" s="11" t="s">
        <v>1</v>
      </c>
      <c r="D27" s="4"/>
      <c r="E27" s="4"/>
    </row>
    <row r="28" spans="1:5" ht="12.75">
      <c r="A28" s="11" t="s">
        <v>1</v>
      </c>
      <c r="B28" s="11"/>
      <c r="C28" s="11" t="s">
        <v>1</v>
      </c>
      <c r="D28" s="4"/>
      <c r="E28" s="4"/>
    </row>
    <row r="29" spans="1:5" ht="15.75" customHeight="1">
      <c r="A29" s="7" t="s">
        <v>10</v>
      </c>
      <c r="B29" s="7"/>
      <c r="C29" s="20" t="s">
        <v>37</v>
      </c>
      <c r="D29" s="7" t="s">
        <v>38</v>
      </c>
      <c r="E29" s="20" t="s">
        <v>39</v>
      </c>
    </row>
    <row r="30" spans="1:9" ht="13.5">
      <c r="A30" s="45" t="s">
        <v>3</v>
      </c>
      <c r="B30" s="55" t="s">
        <v>22</v>
      </c>
      <c r="C30" s="49">
        <f aca="true" t="shared" si="0" ref="C30:C44">($C$5-$C$4)*C10</f>
        <v>-8.151</v>
      </c>
      <c r="D30" s="50">
        <f>+(('Basic Price Adjustment'!$D$5/'Basic Price Adjustment'!$D$4)-1)*'Basic Price Adjustment'!$D$4*1.06</f>
        <v>-0.46618800000000005</v>
      </c>
      <c r="E30" s="53">
        <f>C30+D30</f>
        <v>-8.617188</v>
      </c>
      <c r="F30" s="10"/>
      <c r="G30" s="10"/>
      <c r="H30" s="10"/>
      <c r="I30" s="10"/>
    </row>
    <row r="31" spans="1:9" ht="13.5">
      <c r="A31" s="13" t="s">
        <v>4</v>
      </c>
      <c r="B31" s="56" t="s">
        <v>23</v>
      </c>
      <c r="C31" s="51">
        <f t="shared" si="0"/>
        <v>-8.151</v>
      </c>
      <c r="D31" s="52">
        <f>+(('Basic Price Adjustment'!$D$5/'Basic Price Adjustment'!$D$4)-1)*'Basic Price Adjustment'!$D$4*1.06</f>
        <v>-0.46618800000000005</v>
      </c>
      <c r="E31" s="54">
        <f aca="true" t="shared" si="1" ref="E31:E44">C31+D31</f>
        <v>-8.617188</v>
      </c>
      <c r="F31" s="10"/>
      <c r="G31" s="10"/>
      <c r="H31" s="10"/>
      <c r="I31" s="10"/>
    </row>
    <row r="32" spans="1:9" ht="13.5">
      <c r="A32" s="45" t="s">
        <v>5</v>
      </c>
      <c r="B32" s="55" t="s">
        <v>24</v>
      </c>
      <c r="C32" s="49">
        <f t="shared" si="0"/>
        <v>-10.241</v>
      </c>
      <c r="D32" s="50">
        <f>+(('Basic Price Adjustment'!$D$5/'Basic Price Adjustment'!$D$4)-1)*'Basic Price Adjustment'!$D$4*1.06</f>
        <v>-0.46618800000000005</v>
      </c>
      <c r="E32" s="53">
        <f t="shared" si="1"/>
        <v>-10.707188</v>
      </c>
      <c r="F32" s="10"/>
      <c r="G32" s="10"/>
      <c r="H32" s="10"/>
      <c r="I32" s="10"/>
    </row>
    <row r="33" spans="1:5" ht="13.5">
      <c r="A33" s="13" t="s">
        <v>6</v>
      </c>
      <c r="B33" s="57" t="s">
        <v>25</v>
      </c>
      <c r="C33" s="51">
        <f t="shared" si="0"/>
        <v>-10.450000000000001</v>
      </c>
      <c r="D33" s="52">
        <f>+(('Basic Price Adjustment'!$D$5/'Basic Price Adjustment'!$D$4)-1)*'Basic Price Adjustment'!$D$4*1.06</f>
        <v>-0.46618800000000005</v>
      </c>
      <c r="E33" s="54">
        <f t="shared" si="1"/>
        <v>-10.916188000000002</v>
      </c>
    </row>
    <row r="34" spans="1:5" ht="13.5">
      <c r="A34" s="13" t="s">
        <v>7</v>
      </c>
      <c r="B34" s="57" t="s">
        <v>26</v>
      </c>
      <c r="C34" s="51">
        <f t="shared" si="0"/>
        <v>-10.241</v>
      </c>
      <c r="D34" s="52">
        <f>+(('Basic Price Adjustment'!$D$5/'Basic Price Adjustment'!$D$4)-1)*'Basic Price Adjustment'!$D$4*1.06</f>
        <v>-0.46618800000000005</v>
      </c>
      <c r="E34" s="54">
        <f t="shared" si="1"/>
        <v>-10.707188</v>
      </c>
    </row>
    <row r="35" spans="1:5" ht="13.5">
      <c r="A35" s="13" t="s">
        <v>8</v>
      </c>
      <c r="B35" s="57" t="s">
        <v>27</v>
      </c>
      <c r="C35" s="51">
        <f t="shared" si="0"/>
        <v>-11.077</v>
      </c>
      <c r="D35" s="52">
        <f>+(('Basic Price Adjustment'!$D$5/'Basic Price Adjustment'!$D$4)-1)*'Basic Price Adjustment'!$D$4*1.06</f>
        <v>-0.46618800000000005</v>
      </c>
      <c r="E35" s="54">
        <f t="shared" si="1"/>
        <v>-11.543188</v>
      </c>
    </row>
    <row r="36" spans="1:5" ht="13.5">
      <c r="A36" s="13" t="s">
        <v>13</v>
      </c>
      <c r="B36" s="57" t="s">
        <v>28</v>
      </c>
      <c r="C36" s="51">
        <f t="shared" si="0"/>
        <v>-10.241</v>
      </c>
      <c r="D36" s="52">
        <f>+(('Basic Price Adjustment'!$D$5/'Basic Price Adjustment'!$D$4)-1)*'Basic Price Adjustment'!$D$4*1.06</f>
        <v>-0.46618800000000005</v>
      </c>
      <c r="E36" s="54">
        <f t="shared" si="1"/>
        <v>-10.707188</v>
      </c>
    </row>
    <row r="37" spans="1:5" ht="13.5">
      <c r="A37" s="13" t="s">
        <v>14</v>
      </c>
      <c r="B37" s="57" t="s">
        <v>29</v>
      </c>
      <c r="C37" s="51">
        <f t="shared" si="0"/>
        <v>-11.913</v>
      </c>
      <c r="D37" s="52">
        <f>+(('Basic Price Adjustment'!$D$5/'Basic Price Adjustment'!$D$4)-1)*'Basic Price Adjustment'!$D$4*1.06</f>
        <v>-0.46618800000000005</v>
      </c>
      <c r="E37" s="54">
        <f t="shared" si="1"/>
        <v>-12.379188000000001</v>
      </c>
    </row>
    <row r="38" spans="1:5" ht="13.5">
      <c r="A38" s="13" t="s">
        <v>15</v>
      </c>
      <c r="B38" s="57" t="s">
        <v>30</v>
      </c>
      <c r="C38" s="51">
        <f t="shared" si="0"/>
        <v>-12.958</v>
      </c>
      <c r="D38" s="52">
        <f>+(('Basic Price Adjustment'!$D$5/'Basic Price Adjustment'!$D$4)-1)*'Basic Price Adjustment'!$D$4*1.06</f>
        <v>-0.46618800000000005</v>
      </c>
      <c r="E38" s="54">
        <f t="shared" si="1"/>
        <v>-13.424188000000001</v>
      </c>
    </row>
    <row r="39" spans="1:5" ht="13.5">
      <c r="A39" s="13" t="s">
        <v>16</v>
      </c>
      <c r="B39" s="57" t="s">
        <v>31</v>
      </c>
      <c r="C39" s="51">
        <f t="shared" si="0"/>
        <v>-12.331</v>
      </c>
      <c r="D39" s="52">
        <f>+(('Basic Price Adjustment'!$D$5/'Basic Price Adjustment'!$D$4)-1)*'Basic Price Adjustment'!$D$4*1.06</f>
        <v>-0.46618800000000005</v>
      </c>
      <c r="E39" s="54">
        <f t="shared" si="1"/>
        <v>-12.797188</v>
      </c>
    </row>
    <row r="40" spans="1:5" ht="13.5">
      <c r="A40" s="13" t="s">
        <v>17</v>
      </c>
      <c r="B40" s="57" t="s">
        <v>32</v>
      </c>
      <c r="C40" s="51">
        <f t="shared" si="0"/>
        <v>-12.331</v>
      </c>
      <c r="D40" s="52">
        <f>+(('Basic Price Adjustment'!$D$5/'Basic Price Adjustment'!$D$4)-1)*'Basic Price Adjustment'!$D$4*1.06</f>
        <v>-0.46618800000000005</v>
      </c>
      <c r="E40" s="54">
        <f t="shared" si="1"/>
        <v>-12.797188</v>
      </c>
    </row>
    <row r="41" spans="1:5" ht="13.5">
      <c r="A41" s="13" t="s">
        <v>18</v>
      </c>
      <c r="B41" s="56" t="s">
        <v>33</v>
      </c>
      <c r="C41" s="51">
        <f t="shared" si="0"/>
        <v>-15.884</v>
      </c>
      <c r="D41" s="52">
        <f>+(('Basic Price Adjustment'!$D$5/'Basic Price Adjustment'!$D$4)-1)*'Basic Price Adjustment'!$D$4*1.06</f>
        <v>-0.46618800000000005</v>
      </c>
      <c r="E41" s="54">
        <f t="shared" si="1"/>
        <v>-16.350188</v>
      </c>
    </row>
    <row r="42" spans="1:5" ht="13.5">
      <c r="A42" s="13" t="s">
        <v>19</v>
      </c>
      <c r="B42" s="56" t="s">
        <v>34</v>
      </c>
      <c r="C42" s="51">
        <f t="shared" si="0"/>
        <v>-15.884</v>
      </c>
      <c r="D42" s="52">
        <f>+(('Basic Price Adjustment'!$D$5/'Basic Price Adjustment'!$D$4)-1)*'Basic Price Adjustment'!$D$4*1.06</f>
        <v>-0.46618800000000005</v>
      </c>
      <c r="E42" s="54">
        <f t="shared" si="1"/>
        <v>-16.350188</v>
      </c>
    </row>
    <row r="43" spans="1:5" ht="13.5">
      <c r="A43" s="13" t="s">
        <v>20</v>
      </c>
      <c r="B43" s="57" t="s">
        <v>35</v>
      </c>
      <c r="C43" s="51">
        <f t="shared" si="0"/>
        <v>-15.257</v>
      </c>
      <c r="D43" s="52">
        <f>+(('Basic Price Adjustment'!$D$5/'Basic Price Adjustment'!$D$4)-1)*'Basic Price Adjustment'!$D$4*1.06</f>
        <v>-0.46618800000000005</v>
      </c>
      <c r="E43" s="54">
        <f t="shared" si="1"/>
        <v>-15.723188</v>
      </c>
    </row>
    <row r="44" spans="1:5" ht="13.5">
      <c r="A44" s="13" t="s">
        <v>21</v>
      </c>
      <c r="B44" s="57" t="s">
        <v>36</v>
      </c>
      <c r="C44" s="51">
        <f t="shared" si="0"/>
        <v>-15.884</v>
      </c>
      <c r="D44" s="52">
        <f>+(('Basic Price Adjustment'!$D$5/'Basic Price Adjustment'!$D$4)-1)*'Basic Price Adjustment'!$D$4*1.06</f>
        <v>-0.46618800000000005</v>
      </c>
      <c r="E44" s="54">
        <f t="shared" si="1"/>
        <v>-16.350188</v>
      </c>
    </row>
    <row r="45" spans="1:5" ht="12.75">
      <c r="A45" s="11"/>
      <c r="B45" s="11"/>
      <c r="C45" s="6"/>
      <c r="D45" s="4"/>
      <c r="E45" s="4"/>
    </row>
    <row r="46" spans="1:5" ht="12.75">
      <c r="A46" s="7" t="s">
        <v>11</v>
      </c>
      <c r="B46" s="7"/>
      <c r="C46" s="11" t="s">
        <v>1</v>
      </c>
      <c r="D46" s="4"/>
      <c r="E46" s="4"/>
    </row>
    <row r="47" spans="1:5" ht="24.75" customHeight="1">
      <c r="A47" s="128" t="s">
        <v>62</v>
      </c>
      <c r="B47" s="128"/>
      <c r="C47" s="128"/>
      <c r="D47" s="128"/>
      <c r="E47" s="128"/>
    </row>
    <row r="48" spans="1:5" ht="12.75">
      <c r="A48" s="21"/>
      <c r="B48" s="21"/>
      <c r="C48" s="4"/>
      <c r="D48" s="22" t="s">
        <v>12</v>
      </c>
      <c r="E48" s="4"/>
    </row>
    <row r="49" spans="1:13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2" ht="12.75">
      <c r="A51" s="24"/>
      <c r="B51" s="24"/>
    </row>
  </sheetData>
  <sheetProtection/>
  <mergeCells count="3">
    <mergeCell ref="A47:E47"/>
    <mergeCell ref="A2:E2"/>
    <mergeCell ref="A1:E1"/>
  </mergeCells>
  <printOptions horizontalCentered="1" verticalCentered="1"/>
  <pageMargins left="0.25" right="0.25" top="0.25" bottom="0.2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00390625" style="17" bestFit="1" customWidth="1"/>
    <col min="2" max="2" width="34.28125" style="17" bestFit="1" customWidth="1"/>
    <col min="3" max="3" width="8.7109375" style="17" customWidth="1"/>
    <col min="4" max="4" width="10.7109375" style="17" customWidth="1"/>
    <col min="5" max="5" width="8.7109375" style="17" customWidth="1"/>
    <col min="6" max="6" width="10.7109375" style="17" customWidth="1"/>
    <col min="7" max="7" width="8.7109375" style="17" customWidth="1"/>
    <col min="8" max="8" width="10.7109375" style="17" customWidth="1"/>
    <col min="9" max="9" width="8.7109375" style="17" customWidth="1"/>
    <col min="10" max="10" width="10.7109375" style="17" customWidth="1"/>
    <col min="11" max="11" width="8.7109375" style="17" customWidth="1"/>
    <col min="12" max="12" width="10.7109375" style="17" customWidth="1"/>
    <col min="13" max="13" width="9.28125" style="17" customWidth="1"/>
    <col min="14" max="14" width="11.28125" style="17" customWidth="1"/>
    <col min="15" max="16384" width="9.140625" style="17" customWidth="1"/>
  </cols>
  <sheetData>
    <row r="1" spans="1:7" s="29" customFormat="1" ht="12.75">
      <c r="A1" s="170"/>
      <c r="B1" s="170"/>
      <c r="C1" s="170"/>
      <c r="D1" s="170"/>
      <c r="E1" s="170"/>
      <c r="F1" s="170"/>
      <c r="G1" s="170"/>
    </row>
    <row r="2" s="29" customFormat="1" ht="12.75" customHeight="1" thickBot="1"/>
    <row r="3" spans="1:14" ht="52.5" customHeight="1" thickBot="1">
      <c r="A3" s="157" t="s">
        <v>45</v>
      </c>
      <c r="B3" s="43" t="s">
        <v>46</v>
      </c>
      <c r="C3" s="155" t="s">
        <v>163</v>
      </c>
      <c r="D3" s="156"/>
      <c r="E3" s="155" t="s">
        <v>190</v>
      </c>
      <c r="F3" s="156"/>
      <c r="G3" s="155" t="s">
        <v>42</v>
      </c>
      <c r="H3" s="156"/>
      <c r="I3" s="155" t="s">
        <v>192</v>
      </c>
      <c r="J3" s="156"/>
      <c r="K3" s="155" t="s">
        <v>89</v>
      </c>
      <c r="L3" s="156"/>
      <c r="M3" s="155" t="s">
        <v>164</v>
      </c>
      <c r="N3" s="156"/>
    </row>
    <row r="4" spans="1:14" ht="13.5" thickBot="1">
      <c r="A4" s="158"/>
      <c r="B4" s="127" t="s">
        <v>200</v>
      </c>
      <c r="C4" s="155" t="s">
        <v>230</v>
      </c>
      <c r="D4" s="156"/>
      <c r="E4" s="155" t="s">
        <v>205</v>
      </c>
      <c r="F4" s="156"/>
      <c r="G4" s="155" t="s">
        <v>202</v>
      </c>
      <c r="H4" s="156"/>
      <c r="I4" s="155" t="s">
        <v>231</v>
      </c>
      <c r="J4" s="156"/>
      <c r="K4" s="155" t="s">
        <v>232</v>
      </c>
      <c r="L4" s="156"/>
      <c r="M4" s="155" t="s">
        <v>229</v>
      </c>
      <c r="N4" s="156"/>
    </row>
    <row r="5" spans="1:14" ht="13.5" thickBot="1">
      <c r="A5" s="44"/>
      <c r="B5" s="44"/>
      <c r="C5" s="44" t="s">
        <v>40</v>
      </c>
      <c r="D5" s="44" t="s">
        <v>41</v>
      </c>
      <c r="E5" s="44" t="s">
        <v>40</v>
      </c>
      <c r="F5" s="44" t="s">
        <v>41</v>
      </c>
      <c r="G5" s="44" t="s">
        <v>40</v>
      </c>
      <c r="H5" s="44" t="s">
        <v>41</v>
      </c>
      <c r="I5" s="44" t="s">
        <v>40</v>
      </c>
      <c r="J5" s="44" t="s">
        <v>41</v>
      </c>
      <c r="K5" s="44" t="s">
        <v>40</v>
      </c>
      <c r="L5" s="44" t="s">
        <v>41</v>
      </c>
      <c r="M5" s="44" t="s">
        <v>40</v>
      </c>
      <c r="N5" s="44" t="s">
        <v>41</v>
      </c>
    </row>
    <row r="6" spans="1:14" s="25" customFormat="1" ht="15">
      <c r="A6" s="120" t="s">
        <v>109</v>
      </c>
      <c r="B6" s="120" t="s">
        <v>110</v>
      </c>
      <c r="C6" s="136" t="s">
        <v>189</v>
      </c>
      <c r="D6" s="137"/>
      <c r="E6" s="136" t="s">
        <v>188</v>
      </c>
      <c r="F6" s="137"/>
      <c r="G6" s="136" t="s">
        <v>111</v>
      </c>
      <c r="H6" s="137"/>
      <c r="I6" s="136" t="s">
        <v>191</v>
      </c>
      <c r="J6" s="137"/>
      <c r="K6" s="136" t="s">
        <v>166</v>
      </c>
      <c r="L6" s="137"/>
      <c r="M6" s="136" t="s">
        <v>157</v>
      </c>
      <c r="N6" s="137"/>
    </row>
    <row r="7" spans="1:14" s="25" customFormat="1" ht="15.75" thickBot="1">
      <c r="A7" s="121"/>
      <c r="B7" s="121"/>
      <c r="C7" s="150" t="s">
        <v>161</v>
      </c>
      <c r="D7" s="151"/>
      <c r="E7" s="152" t="s">
        <v>156</v>
      </c>
      <c r="F7" s="153"/>
      <c r="G7" s="150" t="s">
        <v>112</v>
      </c>
      <c r="H7" s="151"/>
      <c r="I7" s="150" t="s">
        <v>165</v>
      </c>
      <c r="J7" s="151"/>
      <c r="K7" s="150" t="s">
        <v>167</v>
      </c>
      <c r="L7" s="151"/>
      <c r="M7" s="152" t="s">
        <v>158</v>
      </c>
      <c r="N7" s="153"/>
    </row>
    <row r="8" spans="1:14" ht="15">
      <c r="A8" s="119" t="s">
        <v>47</v>
      </c>
      <c r="B8" s="119" t="s">
        <v>22</v>
      </c>
      <c r="C8" s="79">
        <v>54.13</v>
      </c>
      <c r="D8" s="80">
        <f>C8+'Basic Price Adjustment'!E30</f>
        <v>45.512812000000004</v>
      </c>
      <c r="E8" s="118">
        <v>52</v>
      </c>
      <c r="F8" s="80">
        <f>E8+'Basic Price Adjustment'!E30</f>
        <v>43.382812</v>
      </c>
      <c r="G8" s="79">
        <v>56.84</v>
      </c>
      <c r="H8" s="80">
        <f>G8+'Basic Price Adjustment'!E30</f>
        <v>48.222812000000005</v>
      </c>
      <c r="I8" s="79">
        <v>61</v>
      </c>
      <c r="J8" s="80">
        <f>I8+'Basic Price Adjustment'!E30</f>
        <v>52.382812</v>
      </c>
      <c r="K8" s="79">
        <v>64</v>
      </c>
      <c r="L8" s="80">
        <f>K8+'Basic Price Adjustment'!E30</f>
        <v>55.382812</v>
      </c>
      <c r="M8" s="79">
        <v>63</v>
      </c>
      <c r="N8" s="80">
        <f>M8+'Basic Price Adjustment'!E30</f>
        <v>54.382812</v>
      </c>
    </row>
    <row r="9" spans="1:14" ht="15">
      <c r="A9" s="65" t="s">
        <v>48</v>
      </c>
      <c r="B9" s="65" t="s">
        <v>23</v>
      </c>
      <c r="C9" s="81"/>
      <c r="D9" s="82"/>
      <c r="E9" s="78">
        <v>53.7</v>
      </c>
      <c r="F9" s="82">
        <f>E9+'Basic Price Adjustment'!E31</f>
        <v>45.082812000000004</v>
      </c>
      <c r="G9" s="81">
        <v>58.95</v>
      </c>
      <c r="H9" s="82">
        <f>G9+'Basic Price Adjustment'!E31</f>
        <v>50.332812000000004</v>
      </c>
      <c r="I9" s="81">
        <v>63</v>
      </c>
      <c r="J9" s="82">
        <f>I9+'Basic Price Adjustment'!E31</f>
        <v>54.382812</v>
      </c>
      <c r="K9" s="81">
        <v>66</v>
      </c>
      <c r="L9" s="82">
        <f>K9+'Basic Price Adjustment'!E31</f>
        <v>57.382812</v>
      </c>
      <c r="M9" s="81">
        <v>64.5</v>
      </c>
      <c r="N9" s="82">
        <f>M9+'Basic Price Adjustment'!E31</f>
        <v>55.882812</v>
      </c>
    </row>
    <row r="10" spans="1:14" ht="15">
      <c r="A10" s="64" t="s">
        <v>49</v>
      </c>
      <c r="B10" s="64" t="s">
        <v>24</v>
      </c>
      <c r="C10" s="83">
        <v>55.43</v>
      </c>
      <c r="D10" s="84">
        <f>C10+'Basic Price Adjustment'!E32</f>
        <v>44.722812</v>
      </c>
      <c r="E10" s="77">
        <v>56.9</v>
      </c>
      <c r="F10" s="84">
        <f>E10+'Basic Price Adjustment'!E32</f>
        <v>46.192811999999996</v>
      </c>
      <c r="G10" s="83">
        <v>62.6</v>
      </c>
      <c r="H10" s="84">
        <f>G10+'Basic Price Adjustment'!E32</f>
        <v>51.892812</v>
      </c>
      <c r="I10" s="83">
        <v>65</v>
      </c>
      <c r="J10" s="84">
        <f>I10+'Basic Price Adjustment'!E32</f>
        <v>54.292812</v>
      </c>
      <c r="K10" s="83">
        <v>68</v>
      </c>
      <c r="L10" s="84">
        <f>K10+'Basic Price Adjustment'!E32</f>
        <v>57.292812</v>
      </c>
      <c r="M10" s="83">
        <v>68</v>
      </c>
      <c r="N10" s="84">
        <f>M10+'Basic Price Adjustment'!E32</f>
        <v>57.292812</v>
      </c>
    </row>
    <row r="11" spans="1:14" ht="15">
      <c r="A11" s="65" t="s">
        <v>50</v>
      </c>
      <c r="B11" s="65" t="s">
        <v>25</v>
      </c>
      <c r="C11" s="81">
        <v>55.43</v>
      </c>
      <c r="D11" s="82">
        <f>C11+'Basic Price Adjustment'!E33</f>
        <v>44.513812</v>
      </c>
      <c r="E11" s="78">
        <v>56.9</v>
      </c>
      <c r="F11" s="82">
        <f>E11+'Basic Price Adjustment'!E33</f>
        <v>45.983812</v>
      </c>
      <c r="G11" s="81">
        <v>62.6</v>
      </c>
      <c r="H11" s="82">
        <f>G11+'Basic Price Adjustment'!E33</f>
        <v>51.683812</v>
      </c>
      <c r="I11" s="81">
        <v>65</v>
      </c>
      <c r="J11" s="82">
        <f>I11+'Basic Price Adjustment'!E33</f>
        <v>54.083811999999995</v>
      </c>
      <c r="K11" s="81">
        <v>68</v>
      </c>
      <c r="L11" s="82">
        <f>K11+'Basic Price Adjustment'!E33</f>
        <v>57.083811999999995</v>
      </c>
      <c r="M11" s="81">
        <v>68</v>
      </c>
      <c r="N11" s="82">
        <f>M11+'Basic Price Adjustment'!E33</f>
        <v>57.083811999999995</v>
      </c>
    </row>
    <row r="12" spans="1:14" ht="15">
      <c r="A12" s="64" t="s">
        <v>51</v>
      </c>
      <c r="B12" s="64" t="s">
        <v>26</v>
      </c>
      <c r="C12" s="83">
        <v>55.44</v>
      </c>
      <c r="D12" s="84">
        <f>C12+'Basic Price Adjustment'!E34</f>
        <v>44.732811999999996</v>
      </c>
      <c r="E12" s="77">
        <v>56.9</v>
      </c>
      <c r="F12" s="84">
        <f>E12+'Basic Price Adjustment'!E34</f>
        <v>46.192811999999996</v>
      </c>
      <c r="G12" s="83">
        <v>62.6</v>
      </c>
      <c r="H12" s="84">
        <f>G12+'Basic Price Adjustment'!E34</f>
        <v>51.892812</v>
      </c>
      <c r="I12" s="83">
        <v>65</v>
      </c>
      <c r="J12" s="84">
        <f>I12+'Basic Price Adjustment'!E34</f>
        <v>54.292812</v>
      </c>
      <c r="K12" s="83">
        <v>68</v>
      </c>
      <c r="L12" s="84">
        <f>K12+'Basic Price Adjustment'!E34</f>
        <v>57.292812</v>
      </c>
      <c r="M12" s="83">
        <v>68</v>
      </c>
      <c r="N12" s="84">
        <f>M12+'Basic Price Adjustment'!E34</f>
        <v>57.292812</v>
      </c>
    </row>
    <row r="13" spans="1:14" ht="15">
      <c r="A13" s="65" t="s">
        <v>52</v>
      </c>
      <c r="B13" s="65" t="s">
        <v>27</v>
      </c>
      <c r="C13" s="81"/>
      <c r="D13" s="82"/>
      <c r="E13" s="78">
        <v>71.87</v>
      </c>
      <c r="F13" s="82">
        <f>E13+'Basic Price Adjustment'!E35</f>
        <v>60.326812000000004</v>
      </c>
      <c r="G13" s="81">
        <v>69.6</v>
      </c>
      <c r="H13" s="82">
        <f>G13+'Basic Price Adjustment'!E35</f>
        <v>58.056811999999994</v>
      </c>
      <c r="I13" s="81"/>
      <c r="J13" s="82"/>
      <c r="K13" s="81"/>
      <c r="L13" s="82"/>
      <c r="M13" s="81"/>
      <c r="N13" s="82"/>
    </row>
    <row r="14" spans="1:14" ht="15">
      <c r="A14" s="64" t="s">
        <v>53</v>
      </c>
      <c r="B14" s="64" t="s">
        <v>28</v>
      </c>
      <c r="C14" s="83"/>
      <c r="D14" s="84"/>
      <c r="E14" s="77">
        <v>59.2</v>
      </c>
      <c r="F14" s="84">
        <f>E14+'Basic Price Adjustment'!E36</f>
        <v>48.492812</v>
      </c>
      <c r="G14" s="83">
        <v>65.4</v>
      </c>
      <c r="H14" s="84">
        <f>G14+'Basic Price Adjustment'!E36</f>
        <v>54.692812</v>
      </c>
      <c r="I14" s="83">
        <v>67</v>
      </c>
      <c r="J14" s="84">
        <f>I14+'Basic Price Adjustment'!E36</f>
        <v>56.292812</v>
      </c>
      <c r="K14" s="83">
        <v>69.5</v>
      </c>
      <c r="L14" s="84">
        <f>K14+'Basic Price Adjustment'!E36</f>
        <v>58.792812</v>
      </c>
      <c r="M14" s="83">
        <v>70</v>
      </c>
      <c r="N14" s="84">
        <f>M14+'Basic Price Adjustment'!E36</f>
        <v>59.292812</v>
      </c>
    </row>
    <row r="15" spans="1:14" ht="15">
      <c r="A15" s="65" t="s">
        <v>54</v>
      </c>
      <c r="B15" s="65" t="s">
        <v>29</v>
      </c>
      <c r="C15" s="81">
        <v>57.9</v>
      </c>
      <c r="D15" s="82">
        <f>C15+'Basic Price Adjustment'!E37</f>
        <v>45.520812</v>
      </c>
      <c r="E15" s="78">
        <v>60.9</v>
      </c>
      <c r="F15" s="82">
        <f>E15+'Basic Price Adjustment'!E37</f>
        <v>48.520812</v>
      </c>
      <c r="G15" s="81">
        <v>62.65</v>
      </c>
      <c r="H15" s="82">
        <f>G15+'Basic Price Adjustment'!E37</f>
        <v>50.270812</v>
      </c>
      <c r="I15" s="81">
        <v>67</v>
      </c>
      <c r="J15" s="82">
        <f>I15+'Basic Price Adjustment'!E37</f>
        <v>54.620812</v>
      </c>
      <c r="K15" s="81">
        <v>70</v>
      </c>
      <c r="L15" s="82">
        <f>K15+'Basic Price Adjustment'!E37</f>
        <v>57.620812</v>
      </c>
      <c r="M15" s="81">
        <v>70</v>
      </c>
      <c r="N15" s="82">
        <f>M15+'Basic Price Adjustment'!E37</f>
        <v>57.620812</v>
      </c>
    </row>
    <row r="16" spans="1:14" ht="15">
      <c r="A16" s="64" t="s">
        <v>55</v>
      </c>
      <c r="B16" s="64" t="s">
        <v>30</v>
      </c>
      <c r="C16" s="83"/>
      <c r="D16" s="84"/>
      <c r="E16" s="77">
        <v>63</v>
      </c>
      <c r="F16" s="84">
        <f>E16+'Basic Price Adjustment'!E38</f>
        <v>49.575812</v>
      </c>
      <c r="G16" s="83">
        <v>67.2</v>
      </c>
      <c r="H16" s="84">
        <f>G16+'Basic Price Adjustment'!E38</f>
        <v>53.775812</v>
      </c>
      <c r="I16" s="83">
        <v>76</v>
      </c>
      <c r="J16" s="84">
        <f>I16+'Basic Price Adjustment'!E38</f>
        <v>62.575812</v>
      </c>
      <c r="K16" s="83">
        <v>75</v>
      </c>
      <c r="L16" s="84">
        <f>K16+'Basic Price Adjustment'!E38</f>
        <v>61.575812</v>
      </c>
      <c r="M16" s="83">
        <v>77</v>
      </c>
      <c r="N16" s="84">
        <f>M16+'Basic Price Adjustment'!E38</f>
        <v>63.575812</v>
      </c>
    </row>
    <row r="17" spans="1:14" ht="15">
      <c r="A17" s="65" t="s">
        <v>56</v>
      </c>
      <c r="B17" s="65" t="s">
        <v>31</v>
      </c>
      <c r="C17" s="81">
        <v>57.9</v>
      </c>
      <c r="D17" s="82">
        <f>C17+'Basic Price Adjustment'!E39</f>
        <v>45.102812</v>
      </c>
      <c r="E17" s="78">
        <v>60.9</v>
      </c>
      <c r="F17" s="82">
        <f>E17+'Basic Price Adjustment'!E39</f>
        <v>48.102812</v>
      </c>
      <c r="G17" s="81">
        <v>62.65</v>
      </c>
      <c r="H17" s="82">
        <f>G17+'Basic Price Adjustment'!E39</f>
        <v>49.852812</v>
      </c>
      <c r="I17" s="81">
        <v>67</v>
      </c>
      <c r="J17" s="82">
        <f>I17+'Basic Price Adjustment'!E39</f>
        <v>54.202812</v>
      </c>
      <c r="K17" s="81">
        <v>70</v>
      </c>
      <c r="L17" s="82">
        <f>K17+'Basic Price Adjustment'!E39</f>
        <v>57.202812</v>
      </c>
      <c r="M17" s="81">
        <v>70</v>
      </c>
      <c r="N17" s="82">
        <f>M17+'Basic Price Adjustment'!E39</f>
        <v>57.202812</v>
      </c>
    </row>
    <row r="18" spans="1:14" ht="15">
      <c r="A18" s="64" t="s">
        <v>57</v>
      </c>
      <c r="B18" s="64" t="s">
        <v>32</v>
      </c>
      <c r="C18" s="83">
        <v>66.92</v>
      </c>
      <c r="D18" s="84">
        <f>C18+'Basic Price Adjustment'!E40</f>
        <v>54.122812</v>
      </c>
      <c r="E18" s="77">
        <v>71.2</v>
      </c>
      <c r="F18" s="84">
        <f>E18+'Basic Price Adjustment'!E40</f>
        <v>58.402812000000004</v>
      </c>
      <c r="G18" s="83">
        <v>77.3</v>
      </c>
      <c r="H18" s="84">
        <f>G18+'Basic Price Adjustment'!E40</f>
        <v>64.50281199999999</v>
      </c>
      <c r="I18" s="83">
        <v>75</v>
      </c>
      <c r="J18" s="84">
        <f>I18+'Basic Price Adjustment'!E40</f>
        <v>62.202812</v>
      </c>
      <c r="K18" s="83">
        <v>73.5</v>
      </c>
      <c r="L18" s="84">
        <f>K18+'Basic Price Adjustment'!E40</f>
        <v>60.702812</v>
      </c>
      <c r="M18" s="83">
        <v>76</v>
      </c>
      <c r="N18" s="84">
        <f>M18+'Basic Price Adjustment'!E40</f>
        <v>63.202812</v>
      </c>
    </row>
    <row r="19" spans="1:14" ht="15">
      <c r="A19" s="65" t="s">
        <v>58</v>
      </c>
      <c r="B19" s="65" t="s">
        <v>33</v>
      </c>
      <c r="C19" s="81"/>
      <c r="D19" s="82"/>
      <c r="E19" s="78">
        <v>79.8</v>
      </c>
      <c r="F19" s="82">
        <f>E19+'Basic Price Adjustment'!E41</f>
        <v>63.449811999999994</v>
      </c>
      <c r="G19" s="81">
        <v>82.6</v>
      </c>
      <c r="H19" s="82">
        <f>G19+'Basic Price Adjustment'!E41</f>
        <v>66.24981199999999</v>
      </c>
      <c r="I19" s="81">
        <v>79</v>
      </c>
      <c r="J19" s="82">
        <f>I19+'Basic Price Adjustment'!E41</f>
        <v>62.649812</v>
      </c>
      <c r="K19" s="81">
        <v>85</v>
      </c>
      <c r="L19" s="82">
        <f>K19+'Basic Price Adjustment'!E41</f>
        <v>68.649812</v>
      </c>
      <c r="M19" s="81">
        <v>82</v>
      </c>
      <c r="N19" s="82">
        <f>M19+'Basic Price Adjustment'!E41</f>
        <v>65.649812</v>
      </c>
    </row>
    <row r="20" spans="1:14" ht="15">
      <c r="A20" s="64" t="s">
        <v>59</v>
      </c>
      <c r="B20" s="64" t="s">
        <v>34</v>
      </c>
      <c r="C20" s="83"/>
      <c r="D20" s="84"/>
      <c r="E20" s="77">
        <v>86.2</v>
      </c>
      <c r="F20" s="84">
        <f>E20+'Basic Price Adjustment'!E42</f>
        <v>69.849812</v>
      </c>
      <c r="G20" s="83">
        <v>91.4</v>
      </c>
      <c r="H20" s="84">
        <f>G20+'Basic Price Adjustment'!E42</f>
        <v>75.049812</v>
      </c>
      <c r="I20" s="83"/>
      <c r="J20" s="84"/>
      <c r="K20" s="83"/>
      <c r="L20" s="84"/>
      <c r="M20" s="83"/>
      <c r="N20" s="84"/>
    </row>
    <row r="21" spans="1:14" ht="15">
      <c r="A21" s="65" t="s">
        <v>60</v>
      </c>
      <c r="B21" s="65" t="s">
        <v>35</v>
      </c>
      <c r="C21" s="81"/>
      <c r="D21" s="82"/>
      <c r="E21" s="78">
        <v>73</v>
      </c>
      <c r="F21" s="82">
        <f>E21+'Basic Price Adjustment'!E43</f>
        <v>57.276812</v>
      </c>
      <c r="G21" s="81">
        <v>76.6</v>
      </c>
      <c r="H21" s="82">
        <f>G21+'Basic Price Adjustment'!E43</f>
        <v>60.876811999999994</v>
      </c>
      <c r="I21" s="81">
        <v>77</v>
      </c>
      <c r="J21" s="82">
        <f>I21+'Basic Price Adjustment'!E43</f>
        <v>61.276812</v>
      </c>
      <c r="K21" s="81">
        <v>83</v>
      </c>
      <c r="L21" s="82">
        <f>K21+'Basic Price Adjustment'!E43</f>
        <v>67.276812</v>
      </c>
      <c r="M21" s="81">
        <v>80</v>
      </c>
      <c r="N21" s="82">
        <f>M21+'Basic Price Adjustment'!E43</f>
        <v>64.276812</v>
      </c>
    </row>
    <row r="22" spans="1:14" ht="15.75" customHeight="1" thickBot="1">
      <c r="A22" s="91" t="s">
        <v>61</v>
      </c>
      <c r="B22" s="91" t="s">
        <v>36</v>
      </c>
      <c r="C22" s="85"/>
      <c r="D22" s="86"/>
      <c r="E22" s="117">
        <v>90.9</v>
      </c>
      <c r="F22" s="86">
        <f>E22+'Basic Price Adjustment'!E44</f>
        <v>74.549812</v>
      </c>
      <c r="G22" s="85">
        <v>90.5</v>
      </c>
      <c r="H22" s="86">
        <f>G22+'Basic Price Adjustment'!E44</f>
        <v>74.149812</v>
      </c>
      <c r="I22" s="85"/>
      <c r="J22" s="86"/>
      <c r="K22" s="85"/>
      <c r="L22" s="86"/>
      <c r="M22" s="85"/>
      <c r="N22" s="86"/>
    </row>
    <row r="32" spans="3:14" ht="12.7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3:14" ht="12.7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3:14" ht="12.7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3:14" ht="12.7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3:14" ht="12.7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3:14" ht="12.7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3:14" ht="12.75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3:14" ht="12.7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3:14" ht="12.75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3:14" ht="12.7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3:14" ht="12.7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3:14" ht="12.7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3:14" ht="12.7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3:14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3:14" ht="12.7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3:14" ht="12.7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</sheetData>
  <sheetProtection/>
  <mergeCells count="26">
    <mergeCell ref="C7:D7"/>
    <mergeCell ref="E7:F7"/>
    <mergeCell ref="G7:H7"/>
    <mergeCell ref="M7:N7"/>
    <mergeCell ref="I7:J7"/>
    <mergeCell ref="K7:L7"/>
    <mergeCell ref="A3:A4"/>
    <mergeCell ref="M4:N4"/>
    <mergeCell ref="K4:L4"/>
    <mergeCell ref="I4:J4"/>
    <mergeCell ref="G4:H4"/>
    <mergeCell ref="E6:F6"/>
    <mergeCell ref="C6:D6"/>
    <mergeCell ref="K6:L6"/>
    <mergeCell ref="G6:H6"/>
    <mergeCell ref="E4:F4"/>
    <mergeCell ref="A1:G1"/>
    <mergeCell ref="C4:D4"/>
    <mergeCell ref="C3:D3"/>
    <mergeCell ref="E3:F3"/>
    <mergeCell ref="M3:N3"/>
    <mergeCell ref="I6:J6"/>
    <mergeCell ref="G3:H3"/>
    <mergeCell ref="I3:J3"/>
    <mergeCell ref="M6:N6"/>
    <mergeCell ref="K3:L3"/>
  </mergeCells>
  <printOptions horizontalCentered="1" verticalCentered="1"/>
  <pageMargins left="0.25" right="0.25" top="0.25" bottom="0.25" header="0.3" footer="0.3"/>
  <pageSetup fitToHeight="0" horizontalDpi="600" verticalDpi="600" orientation="landscape" paperSize="5" r:id="rId1"/>
  <headerFooter>
    <oddHeader>&amp;C&amp;A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8515625" style="25" bestFit="1" customWidth="1"/>
    <col min="2" max="2" width="34.28125" style="25" bestFit="1" customWidth="1"/>
    <col min="3" max="3" width="8.7109375" style="25" customWidth="1"/>
    <col min="4" max="4" width="10.7109375" style="25" customWidth="1"/>
    <col min="5" max="5" width="8.7109375" style="25" customWidth="1"/>
    <col min="6" max="6" width="10.7109375" style="25" customWidth="1"/>
    <col min="7" max="7" width="8.7109375" style="25" customWidth="1"/>
    <col min="8" max="8" width="10.7109375" style="25" customWidth="1"/>
    <col min="9" max="9" width="8.7109375" style="25" customWidth="1"/>
    <col min="10" max="10" width="10.7109375" style="25" customWidth="1"/>
    <col min="11" max="11" width="8.7109375" style="25" customWidth="1"/>
    <col min="12" max="12" width="10.7109375" style="25" customWidth="1"/>
    <col min="13" max="16384" width="9.140625" style="25" customWidth="1"/>
  </cols>
  <sheetData>
    <row r="1" spans="1:7" s="28" customFormat="1" ht="15" customHeight="1">
      <c r="A1" s="169"/>
      <c r="B1" s="169"/>
      <c r="C1" s="169"/>
      <c r="D1" s="169"/>
      <c r="E1" s="169"/>
      <c r="F1" s="169"/>
      <c r="G1" s="169"/>
    </row>
    <row r="2" s="28" customFormat="1" ht="15" customHeight="1" thickBot="1"/>
    <row r="3" spans="1:12" ht="65.25" customHeight="1" thickBot="1">
      <c r="A3" s="130" t="s">
        <v>45</v>
      </c>
      <c r="B3" s="37" t="s">
        <v>46</v>
      </c>
      <c r="C3" s="132" t="s">
        <v>190</v>
      </c>
      <c r="D3" s="133"/>
      <c r="E3" s="132" t="s">
        <v>42</v>
      </c>
      <c r="F3" s="133"/>
      <c r="G3" s="132" t="s">
        <v>80</v>
      </c>
      <c r="H3" s="133"/>
      <c r="I3" s="132" t="s">
        <v>108</v>
      </c>
      <c r="J3" s="133"/>
      <c r="K3" s="132" t="s">
        <v>89</v>
      </c>
      <c r="L3" s="133"/>
    </row>
    <row r="4" spans="1:12" ht="16.5" thickBot="1">
      <c r="A4" s="131"/>
      <c r="B4" s="125" t="s">
        <v>200</v>
      </c>
      <c r="C4" s="132" t="s">
        <v>205</v>
      </c>
      <c r="D4" s="133"/>
      <c r="E4" s="132" t="s">
        <v>202</v>
      </c>
      <c r="F4" s="133"/>
      <c r="G4" s="132" t="s">
        <v>230</v>
      </c>
      <c r="H4" s="133"/>
      <c r="I4" s="132" t="s">
        <v>233</v>
      </c>
      <c r="J4" s="133"/>
      <c r="K4" s="132" t="s">
        <v>232</v>
      </c>
      <c r="L4" s="133"/>
    </row>
    <row r="5" spans="1:12" ht="16.5" thickBot="1">
      <c r="A5" s="38"/>
      <c r="B5" s="38"/>
      <c r="C5" s="38" t="s">
        <v>40</v>
      </c>
      <c r="D5" s="38" t="s">
        <v>41</v>
      </c>
      <c r="E5" s="38" t="s">
        <v>40</v>
      </c>
      <c r="F5" s="38" t="s">
        <v>41</v>
      </c>
      <c r="G5" s="38" t="s">
        <v>40</v>
      </c>
      <c r="H5" s="38" t="s">
        <v>41</v>
      </c>
      <c r="I5" s="38" t="s">
        <v>40</v>
      </c>
      <c r="J5" s="38" t="s">
        <v>41</v>
      </c>
      <c r="K5" s="38" t="s">
        <v>40</v>
      </c>
      <c r="L5" s="38" t="s">
        <v>41</v>
      </c>
    </row>
    <row r="6" spans="1:12" ht="15">
      <c r="A6" s="120" t="s">
        <v>109</v>
      </c>
      <c r="B6" s="120" t="s">
        <v>110</v>
      </c>
      <c r="C6" s="136" t="s">
        <v>188</v>
      </c>
      <c r="D6" s="137"/>
      <c r="E6" s="136" t="s">
        <v>111</v>
      </c>
      <c r="F6" s="137"/>
      <c r="G6" s="136" t="s">
        <v>189</v>
      </c>
      <c r="H6" s="137"/>
      <c r="I6" s="136" t="s">
        <v>168</v>
      </c>
      <c r="J6" s="137"/>
      <c r="K6" s="136" t="s">
        <v>166</v>
      </c>
      <c r="L6" s="137"/>
    </row>
    <row r="7" spans="1:12" ht="15.75" thickBot="1">
      <c r="A7" s="121"/>
      <c r="B7" s="121"/>
      <c r="C7" s="152" t="s">
        <v>156</v>
      </c>
      <c r="D7" s="153"/>
      <c r="E7" s="150" t="s">
        <v>112</v>
      </c>
      <c r="F7" s="151"/>
      <c r="G7" s="150" t="s">
        <v>161</v>
      </c>
      <c r="H7" s="151"/>
      <c r="I7" s="150" t="s">
        <v>169</v>
      </c>
      <c r="J7" s="151"/>
      <c r="K7" s="150" t="s">
        <v>170</v>
      </c>
      <c r="L7" s="151"/>
    </row>
    <row r="8" spans="1:12" ht="15">
      <c r="A8" s="119" t="s">
        <v>47</v>
      </c>
      <c r="B8" s="119" t="s">
        <v>22</v>
      </c>
      <c r="C8" s="79">
        <v>52</v>
      </c>
      <c r="D8" s="80">
        <f>C8+'Basic Price Adjustment'!E30</f>
        <v>43.382812</v>
      </c>
      <c r="E8" s="79">
        <v>56.84</v>
      </c>
      <c r="F8" s="80">
        <f>E8+'Basic Price Adjustment'!E30</f>
        <v>48.222812000000005</v>
      </c>
      <c r="G8" s="79">
        <v>54.13</v>
      </c>
      <c r="H8" s="80">
        <f>G8+'Basic Price Adjustment'!E30</f>
        <v>45.512812000000004</v>
      </c>
      <c r="I8" s="79">
        <v>61.5</v>
      </c>
      <c r="J8" s="80">
        <f>I8+'Basic Price Adjustment'!E30</f>
        <v>52.882812</v>
      </c>
      <c r="K8" s="79">
        <v>64</v>
      </c>
      <c r="L8" s="80">
        <f>K8+'Basic Price Adjustment'!E30</f>
        <v>55.382812</v>
      </c>
    </row>
    <row r="9" spans="1:12" ht="15">
      <c r="A9" s="65" t="s">
        <v>48</v>
      </c>
      <c r="B9" s="65" t="s">
        <v>23</v>
      </c>
      <c r="C9" s="81">
        <v>53.7</v>
      </c>
      <c r="D9" s="82">
        <f>C9+'Basic Price Adjustment'!E31</f>
        <v>45.082812000000004</v>
      </c>
      <c r="E9" s="81">
        <v>58.95</v>
      </c>
      <c r="F9" s="82">
        <f>E9+'Basic Price Adjustment'!E31</f>
        <v>50.332812000000004</v>
      </c>
      <c r="G9" s="81"/>
      <c r="H9" s="82"/>
      <c r="I9" s="81">
        <v>63.5</v>
      </c>
      <c r="J9" s="82">
        <f>I9+'Basic Price Adjustment'!E31</f>
        <v>54.882812</v>
      </c>
      <c r="K9" s="81">
        <v>66</v>
      </c>
      <c r="L9" s="82">
        <f>K9+'Basic Price Adjustment'!E31</f>
        <v>57.382812</v>
      </c>
    </row>
    <row r="10" spans="1:12" ht="15">
      <c r="A10" s="64" t="s">
        <v>49</v>
      </c>
      <c r="B10" s="64" t="s">
        <v>24</v>
      </c>
      <c r="C10" s="83">
        <v>56.9</v>
      </c>
      <c r="D10" s="84">
        <f>C10+'Basic Price Adjustment'!E32</f>
        <v>46.192811999999996</v>
      </c>
      <c r="E10" s="83">
        <v>62.6</v>
      </c>
      <c r="F10" s="84">
        <f>E10+'Basic Price Adjustment'!E32</f>
        <v>51.892812</v>
      </c>
      <c r="G10" s="83">
        <v>55.43</v>
      </c>
      <c r="H10" s="84">
        <f>G10+'Basic Price Adjustment'!E32</f>
        <v>44.722812</v>
      </c>
      <c r="I10" s="83">
        <v>64</v>
      </c>
      <c r="J10" s="84">
        <f>I10+'Basic Price Adjustment'!E32</f>
        <v>53.292812</v>
      </c>
      <c r="K10" s="83">
        <v>68</v>
      </c>
      <c r="L10" s="84">
        <f>K10+'Basic Price Adjustment'!E32</f>
        <v>57.292812</v>
      </c>
    </row>
    <row r="11" spans="1:12" ht="15">
      <c r="A11" s="65" t="s">
        <v>50</v>
      </c>
      <c r="B11" s="65" t="s">
        <v>25</v>
      </c>
      <c r="C11" s="81">
        <v>56.9</v>
      </c>
      <c r="D11" s="82">
        <f>C11+'Basic Price Adjustment'!E33</f>
        <v>45.983812</v>
      </c>
      <c r="E11" s="81">
        <v>62.6</v>
      </c>
      <c r="F11" s="82">
        <f>E11+'Basic Price Adjustment'!E33</f>
        <v>51.683812</v>
      </c>
      <c r="G11" s="81">
        <v>55.43</v>
      </c>
      <c r="H11" s="82">
        <f>G11+'Basic Price Adjustment'!E33</f>
        <v>44.513812</v>
      </c>
      <c r="I11" s="81">
        <v>64</v>
      </c>
      <c r="J11" s="82">
        <f>I11+'Basic Price Adjustment'!E33</f>
        <v>53.083811999999995</v>
      </c>
      <c r="K11" s="81">
        <v>68</v>
      </c>
      <c r="L11" s="82">
        <f>K11+'Basic Price Adjustment'!E33</f>
        <v>57.083811999999995</v>
      </c>
    </row>
    <row r="12" spans="1:12" ht="15">
      <c r="A12" s="64" t="s">
        <v>51</v>
      </c>
      <c r="B12" s="64" t="s">
        <v>26</v>
      </c>
      <c r="C12" s="83">
        <v>56.9</v>
      </c>
      <c r="D12" s="84">
        <f>C12+'Basic Price Adjustment'!E34</f>
        <v>46.192811999999996</v>
      </c>
      <c r="E12" s="83">
        <v>62.6</v>
      </c>
      <c r="F12" s="84">
        <f>E12+'Basic Price Adjustment'!E34</f>
        <v>51.892812</v>
      </c>
      <c r="G12" s="83">
        <v>55.44</v>
      </c>
      <c r="H12" s="84">
        <f>G12+'Basic Price Adjustment'!E34</f>
        <v>44.732811999999996</v>
      </c>
      <c r="I12" s="83">
        <v>64</v>
      </c>
      <c r="J12" s="84">
        <f>I12+'Basic Price Adjustment'!E34</f>
        <v>53.292812</v>
      </c>
      <c r="K12" s="83">
        <v>68</v>
      </c>
      <c r="L12" s="84">
        <f>K12+'Basic Price Adjustment'!E34</f>
        <v>57.292812</v>
      </c>
    </row>
    <row r="13" spans="1:12" ht="15">
      <c r="A13" s="65" t="s">
        <v>52</v>
      </c>
      <c r="B13" s="65" t="s">
        <v>27</v>
      </c>
      <c r="C13" s="81">
        <v>71.87</v>
      </c>
      <c r="D13" s="82">
        <f>C13+'Basic Price Adjustment'!E35</f>
        <v>60.326812000000004</v>
      </c>
      <c r="E13" s="81">
        <v>69.6</v>
      </c>
      <c r="F13" s="82">
        <f>E13+'Basic Price Adjustment'!E35</f>
        <v>58.056811999999994</v>
      </c>
      <c r="G13" s="81"/>
      <c r="H13" s="82"/>
      <c r="I13" s="81"/>
      <c r="J13" s="82"/>
      <c r="K13" s="81"/>
      <c r="L13" s="82"/>
    </row>
    <row r="14" spans="1:12" ht="15">
      <c r="A14" s="64" t="s">
        <v>53</v>
      </c>
      <c r="B14" s="64" t="s">
        <v>28</v>
      </c>
      <c r="C14" s="83">
        <v>59.2</v>
      </c>
      <c r="D14" s="84">
        <f>C14+'Basic Price Adjustment'!E36</f>
        <v>48.492812</v>
      </c>
      <c r="E14" s="83">
        <v>65.4</v>
      </c>
      <c r="F14" s="84">
        <f>E14+'Basic Price Adjustment'!E36</f>
        <v>54.692812</v>
      </c>
      <c r="G14" s="83"/>
      <c r="H14" s="84"/>
      <c r="I14" s="83">
        <v>65.5</v>
      </c>
      <c r="J14" s="84">
        <f>I14+'Basic Price Adjustment'!E36</f>
        <v>54.792812</v>
      </c>
      <c r="K14" s="83">
        <v>69.5</v>
      </c>
      <c r="L14" s="84">
        <f>K14+'Basic Price Adjustment'!E36</f>
        <v>58.792812</v>
      </c>
    </row>
    <row r="15" spans="1:12" ht="15">
      <c r="A15" s="65" t="s">
        <v>54</v>
      </c>
      <c r="B15" s="65" t="s">
        <v>29</v>
      </c>
      <c r="C15" s="81">
        <v>60.9</v>
      </c>
      <c r="D15" s="82">
        <f>C15+'Basic Price Adjustment'!E37</f>
        <v>48.520812</v>
      </c>
      <c r="E15" s="81">
        <v>62.65</v>
      </c>
      <c r="F15" s="82">
        <f>E15+'Basic Price Adjustment'!E37</f>
        <v>50.270812</v>
      </c>
      <c r="G15" s="81">
        <v>57.9</v>
      </c>
      <c r="H15" s="82">
        <f>G15+'Basic Price Adjustment'!E37</f>
        <v>45.520812</v>
      </c>
      <c r="I15" s="81">
        <v>68.5</v>
      </c>
      <c r="J15" s="82">
        <f>I15+'Basic Price Adjustment'!E37</f>
        <v>56.120812</v>
      </c>
      <c r="K15" s="81">
        <v>70</v>
      </c>
      <c r="L15" s="82">
        <f>K15+'Basic Price Adjustment'!E37</f>
        <v>57.620812</v>
      </c>
    </row>
    <row r="16" spans="1:12" ht="15">
      <c r="A16" s="64" t="s">
        <v>55</v>
      </c>
      <c r="B16" s="64" t="s">
        <v>30</v>
      </c>
      <c r="C16" s="83">
        <v>63</v>
      </c>
      <c r="D16" s="84">
        <f>C16+'Basic Price Adjustment'!E38</f>
        <v>49.575812</v>
      </c>
      <c r="E16" s="83">
        <v>67.2</v>
      </c>
      <c r="F16" s="84">
        <f>E16+'Basic Price Adjustment'!E38</f>
        <v>53.775812</v>
      </c>
      <c r="G16" s="83"/>
      <c r="H16" s="84"/>
      <c r="I16" s="83">
        <v>78</v>
      </c>
      <c r="J16" s="84">
        <f>I16+'Basic Price Adjustment'!E38</f>
        <v>64.575812</v>
      </c>
      <c r="K16" s="83">
        <v>75</v>
      </c>
      <c r="L16" s="84">
        <f>K16+'Basic Price Adjustment'!E38</f>
        <v>61.575812</v>
      </c>
    </row>
    <row r="17" spans="1:12" ht="15">
      <c r="A17" s="65" t="s">
        <v>56</v>
      </c>
      <c r="B17" s="65" t="s">
        <v>31</v>
      </c>
      <c r="C17" s="81">
        <v>60.9</v>
      </c>
      <c r="D17" s="82">
        <f>C17+'Basic Price Adjustment'!E39</f>
        <v>48.102812</v>
      </c>
      <c r="E17" s="81">
        <v>62.65</v>
      </c>
      <c r="F17" s="82">
        <f>E17+'Basic Price Adjustment'!E39</f>
        <v>49.852812</v>
      </c>
      <c r="G17" s="81">
        <v>57.9</v>
      </c>
      <c r="H17" s="82">
        <f>G17+'Basic Price Adjustment'!E39</f>
        <v>45.102812</v>
      </c>
      <c r="I17" s="81">
        <v>68.5</v>
      </c>
      <c r="J17" s="82">
        <f>I17+'Basic Price Adjustment'!E39</f>
        <v>55.702812</v>
      </c>
      <c r="K17" s="81">
        <v>70</v>
      </c>
      <c r="L17" s="82">
        <f>K17+'Basic Price Adjustment'!E39</f>
        <v>57.202812</v>
      </c>
    </row>
    <row r="18" spans="1:12" ht="15">
      <c r="A18" s="64" t="s">
        <v>57</v>
      </c>
      <c r="B18" s="64" t="s">
        <v>32</v>
      </c>
      <c r="C18" s="83">
        <v>71.2</v>
      </c>
      <c r="D18" s="84">
        <f>C18+'Basic Price Adjustment'!E40</f>
        <v>58.402812000000004</v>
      </c>
      <c r="E18" s="83">
        <v>77.3</v>
      </c>
      <c r="F18" s="84">
        <f>E18+'Basic Price Adjustment'!E40</f>
        <v>64.50281199999999</v>
      </c>
      <c r="G18" s="83">
        <v>66.92</v>
      </c>
      <c r="H18" s="84">
        <f>G18+'Basic Price Adjustment'!E40</f>
        <v>54.122812</v>
      </c>
      <c r="I18" s="83">
        <v>76</v>
      </c>
      <c r="J18" s="84">
        <f>I18+'Basic Price Adjustment'!E40</f>
        <v>63.202812</v>
      </c>
      <c r="K18" s="83">
        <v>73.5</v>
      </c>
      <c r="L18" s="84">
        <f>K18+'Basic Price Adjustment'!E40</f>
        <v>60.702812</v>
      </c>
    </row>
    <row r="19" spans="1:12" ht="15">
      <c r="A19" s="65" t="s">
        <v>58</v>
      </c>
      <c r="B19" s="65" t="s">
        <v>33</v>
      </c>
      <c r="C19" s="81">
        <v>79.8</v>
      </c>
      <c r="D19" s="82">
        <f>C19+'Basic Price Adjustment'!E41</f>
        <v>63.449811999999994</v>
      </c>
      <c r="E19" s="81">
        <v>82.6</v>
      </c>
      <c r="F19" s="82">
        <f>E19+'Basic Price Adjustment'!E41</f>
        <v>66.24981199999999</v>
      </c>
      <c r="G19" s="81"/>
      <c r="H19" s="82"/>
      <c r="I19" s="81">
        <v>77</v>
      </c>
      <c r="J19" s="82">
        <f>I19+'Basic Price Adjustment'!E41</f>
        <v>60.649812</v>
      </c>
      <c r="K19" s="81">
        <v>85</v>
      </c>
      <c r="L19" s="82">
        <f>K19+'Basic Price Adjustment'!E41</f>
        <v>68.649812</v>
      </c>
    </row>
    <row r="20" spans="1:12" ht="15">
      <c r="A20" s="64" t="s">
        <v>59</v>
      </c>
      <c r="B20" s="64" t="s">
        <v>34</v>
      </c>
      <c r="C20" s="83">
        <v>86.2</v>
      </c>
      <c r="D20" s="84">
        <f>C20+'Basic Price Adjustment'!E42</f>
        <v>69.849812</v>
      </c>
      <c r="E20" s="83">
        <v>91.4</v>
      </c>
      <c r="F20" s="84">
        <f>E20+'Basic Price Adjustment'!E42</f>
        <v>75.049812</v>
      </c>
      <c r="G20" s="83"/>
      <c r="H20" s="84"/>
      <c r="I20" s="83"/>
      <c r="J20" s="84"/>
      <c r="K20" s="83"/>
      <c r="L20" s="84"/>
    </row>
    <row r="21" spans="1:12" ht="15">
      <c r="A21" s="65" t="s">
        <v>60</v>
      </c>
      <c r="B21" s="65" t="s">
        <v>35</v>
      </c>
      <c r="C21" s="81">
        <v>73</v>
      </c>
      <c r="D21" s="82">
        <f>C21+'Basic Price Adjustment'!E43</f>
        <v>57.276812</v>
      </c>
      <c r="E21" s="81">
        <v>76.6</v>
      </c>
      <c r="F21" s="82">
        <f>E21+'Basic Price Adjustment'!E43</f>
        <v>60.876811999999994</v>
      </c>
      <c r="G21" s="81"/>
      <c r="H21" s="82"/>
      <c r="I21" s="81">
        <v>75</v>
      </c>
      <c r="J21" s="82">
        <f>I21+'Basic Price Adjustment'!E43</f>
        <v>59.276812</v>
      </c>
      <c r="K21" s="81">
        <v>83</v>
      </c>
      <c r="L21" s="82">
        <f>K21+'Basic Price Adjustment'!E43</f>
        <v>67.276812</v>
      </c>
    </row>
    <row r="22" spans="1:12" ht="15.75" customHeight="1" thickBot="1">
      <c r="A22" s="91" t="s">
        <v>61</v>
      </c>
      <c r="B22" s="91" t="s">
        <v>36</v>
      </c>
      <c r="C22" s="85">
        <v>90.9</v>
      </c>
      <c r="D22" s="86">
        <f>C22+'Basic Price Adjustment'!E44</f>
        <v>74.549812</v>
      </c>
      <c r="E22" s="85">
        <v>90.5</v>
      </c>
      <c r="F22" s="86">
        <f>E22+'Basic Price Adjustment'!E44</f>
        <v>74.149812</v>
      </c>
      <c r="G22" s="85"/>
      <c r="H22" s="86"/>
      <c r="I22" s="85"/>
      <c r="J22" s="86"/>
      <c r="K22" s="85"/>
      <c r="L22" s="86"/>
    </row>
    <row r="32" spans="3:12" ht="15"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3:12" ht="15"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3:12" ht="15"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3:12" ht="15"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3:12" ht="15"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3:12" ht="15"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3:12" ht="15"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3:12" ht="15"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3:12" ht="15"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3:12" ht="15"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3:12" ht="15"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3:12" ht="15"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3:12" ht="15"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3:12" ht="15"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3:12" ht="15"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3:12" ht="15">
      <c r="C47" s="59"/>
      <c r="D47" s="59"/>
      <c r="E47" s="59"/>
      <c r="F47" s="59"/>
      <c r="G47" s="59"/>
      <c r="H47" s="59"/>
      <c r="I47" s="59"/>
      <c r="J47" s="59"/>
      <c r="K47" s="59"/>
      <c r="L47" s="59"/>
    </row>
  </sheetData>
  <sheetProtection/>
  <mergeCells count="22">
    <mergeCell ref="G3:H3"/>
    <mergeCell ref="I3:J3"/>
    <mergeCell ref="K3:L3"/>
    <mergeCell ref="C3:D3"/>
    <mergeCell ref="E3:F3"/>
    <mergeCell ref="E4:F4"/>
    <mergeCell ref="C6:D6"/>
    <mergeCell ref="E6:F6"/>
    <mergeCell ref="G6:H6"/>
    <mergeCell ref="I6:J6"/>
    <mergeCell ref="K6:L6"/>
    <mergeCell ref="C4:D4"/>
    <mergeCell ref="C7:D7"/>
    <mergeCell ref="E7:F7"/>
    <mergeCell ref="G7:H7"/>
    <mergeCell ref="I7:J7"/>
    <mergeCell ref="K7:L7"/>
    <mergeCell ref="A1:G1"/>
    <mergeCell ref="A3:A4"/>
    <mergeCell ref="K4:L4"/>
    <mergeCell ref="I4:J4"/>
    <mergeCell ref="G4:H4"/>
  </mergeCells>
  <printOptions horizontalCentered="1" verticalCentered="1"/>
  <pageMargins left="0.25" right="0.25" top="0.25" bottom="0.25" header="0.3" footer="0.3"/>
  <pageSetup horizontalDpi="600" verticalDpi="600" orientation="landscape" paperSize="5" r:id="rId1"/>
  <headerFooter>
    <oddHeader>&amp;C&amp;A</oddHeader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8515625" style="25" bestFit="1" customWidth="1"/>
    <col min="2" max="2" width="34.28125" style="25" bestFit="1" customWidth="1"/>
    <col min="3" max="3" width="8.7109375" style="25" customWidth="1"/>
    <col min="4" max="4" width="10.7109375" style="25" customWidth="1"/>
    <col min="5" max="5" width="8.7109375" style="25" customWidth="1"/>
    <col min="6" max="6" width="10.7109375" style="25" customWidth="1"/>
    <col min="7" max="7" width="8.7109375" style="25" customWidth="1"/>
    <col min="8" max="8" width="10.7109375" style="25" customWidth="1"/>
    <col min="9" max="9" width="8.7109375" style="25" customWidth="1"/>
    <col min="10" max="10" width="10.7109375" style="25" customWidth="1"/>
    <col min="11" max="11" width="8.7109375" style="25" customWidth="1"/>
    <col min="12" max="12" width="10.7109375" style="25" customWidth="1"/>
    <col min="13" max="15" width="9.140625" style="25" customWidth="1"/>
    <col min="16" max="16" width="9.00390625" style="25" customWidth="1"/>
    <col min="17" max="16384" width="9.140625" style="25" customWidth="1"/>
  </cols>
  <sheetData>
    <row r="1" spans="1:7" s="28" customFormat="1" ht="15.75">
      <c r="A1" s="168"/>
      <c r="B1" s="168"/>
      <c r="C1" s="168"/>
      <c r="D1" s="168"/>
      <c r="E1" s="168"/>
      <c r="F1" s="168"/>
      <c r="G1" s="168"/>
    </row>
    <row r="2" s="28" customFormat="1" ht="15" customHeight="1" thickBot="1"/>
    <row r="3" spans="1:12" s="26" customFormat="1" ht="63.75" customHeight="1" thickBot="1">
      <c r="A3" s="130" t="s">
        <v>45</v>
      </c>
      <c r="B3" s="37" t="s">
        <v>46</v>
      </c>
      <c r="C3" s="132" t="s">
        <v>172</v>
      </c>
      <c r="D3" s="133"/>
      <c r="E3" s="132" t="s">
        <v>42</v>
      </c>
      <c r="F3" s="133"/>
      <c r="G3" s="132" t="s">
        <v>43</v>
      </c>
      <c r="H3" s="133"/>
      <c r="I3" s="132" t="s">
        <v>44</v>
      </c>
      <c r="J3" s="133"/>
      <c r="K3" s="134" t="s">
        <v>90</v>
      </c>
      <c r="L3" s="135"/>
    </row>
    <row r="4" spans="1:12" s="26" customFormat="1" ht="16.5" thickBot="1">
      <c r="A4" s="131"/>
      <c r="B4" s="125" t="s">
        <v>200</v>
      </c>
      <c r="C4" s="132" t="s">
        <v>201</v>
      </c>
      <c r="D4" s="133"/>
      <c r="E4" s="132" t="s">
        <v>202</v>
      </c>
      <c r="F4" s="133"/>
      <c r="G4" s="132" t="s">
        <v>203</v>
      </c>
      <c r="H4" s="133"/>
      <c r="I4" s="132" t="s">
        <v>203</v>
      </c>
      <c r="J4" s="133"/>
      <c r="K4" s="134" t="s">
        <v>204</v>
      </c>
      <c r="L4" s="135"/>
    </row>
    <row r="5" spans="1:12" ht="16.5" thickBot="1">
      <c r="A5" s="38"/>
      <c r="B5" s="38"/>
      <c r="C5" s="66" t="s">
        <v>40</v>
      </c>
      <c r="D5" s="66" t="s">
        <v>41</v>
      </c>
      <c r="E5" s="66" t="s">
        <v>40</v>
      </c>
      <c r="F5" s="66" t="s">
        <v>41</v>
      </c>
      <c r="G5" s="66" t="s">
        <v>40</v>
      </c>
      <c r="H5" s="66" t="s">
        <v>41</v>
      </c>
      <c r="I5" s="66" t="s">
        <v>40</v>
      </c>
      <c r="J5" s="66" t="s">
        <v>41</v>
      </c>
      <c r="K5" s="66" t="s">
        <v>40</v>
      </c>
      <c r="L5" s="66" t="s">
        <v>41</v>
      </c>
    </row>
    <row r="6" spans="1:12" ht="15">
      <c r="A6" s="120" t="s">
        <v>109</v>
      </c>
      <c r="B6" s="120" t="s">
        <v>110</v>
      </c>
      <c r="C6" s="136" t="s">
        <v>173</v>
      </c>
      <c r="D6" s="137"/>
      <c r="E6" s="136" t="s">
        <v>111</v>
      </c>
      <c r="F6" s="137"/>
      <c r="G6" s="136" t="s">
        <v>118</v>
      </c>
      <c r="H6" s="137"/>
      <c r="I6" s="136" t="s">
        <v>116</v>
      </c>
      <c r="J6" s="137"/>
      <c r="K6" s="136" t="s">
        <v>183</v>
      </c>
      <c r="L6" s="137"/>
    </row>
    <row r="7" spans="1:12" ht="15.75" thickBot="1">
      <c r="A7" s="121"/>
      <c r="B7" s="121"/>
      <c r="C7" s="140" t="s">
        <v>156</v>
      </c>
      <c r="D7" s="141"/>
      <c r="E7" s="138" t="s">
        <v>112</v>
      </c>
      <c r="F7" s="139"/>
      <c r="G7" s="138" t="s">
        <v>119</v>
      </c>
      <c r="H7" s="139"/>
      <c r="I7" s="138" t="s">
        <v>117</v>
      </c>
      <c r="J7" s="139"/>
      <c r="K7" s="138" t="s">
        <v>115</v>
      </c>
      <c r="L7" s="139"/>
    </row>
    <row r="8" spans="1:12" ht="15">
      <c r="A8" s="119" t="s">
        <v>47</v>
      </c>
      <c r="B8" s="119" t="s">
        <v>22</v>
      </c>
      <c r="C8" s="79">
        <v>52</v>
      </c>
      <c r="D8" s="80">
        <f>C8+'Basic Price Adjustment'!E30</f>
        <v>43.382812</v>
      </c>
      <c r="E8" s="79">
        <v>56.84</v>
      </c>
      <c r="F8" s="80">
        <f>E8+'Basic Price Adjustment'!E30</f>
        <v>48.222812000000005</v>
      </c>
      <c r="G8" s="79">
        <v>61</v>
      </c>
      <c r="H8" s="80">
        <f>G8+'Basic Price Adjustment'!E30</f>
        <v>52.382812</v>
      </c>
      <c r="I8" s="79">
        <v>61</v>
      </c>
      <c r="J8" s="80">
        <f>I8+'Basic Price Adjustment'!E30</f>
        <v>52.382812</v>
      </c>
      <c r="K8" s="79">
        <v>61</v>
      </c>
      <c r="L8" s="87">
        <f>K8+'Basic Price Adjustment'!E30</f>
        <v>52.382812</v>
      </c>
    </row>
    <row r="9" spans="1:12" ht="15">
      <c r="A9" s="65" t="s">
        <v>48</v>
      </c>
      <c r="B9" s="65" t="s">
        <v>23</v>
      </c>
      <c r="C9" s="81">
        <v>53.7</v>
      </c>
      <c r="D9" s="82">
        <f>C9+'Basic Price Adjustment'!E31</f>
        <v>45.082812000000004</v>
      </c>
      <c r="E9" s="81">
        <v>58.95</v>
      </c>
      <c r="F9" s="82">
        <f>E9+'Basic Price Adjustment'!E31</f>
        <v>50.332812000000004</v>
      </c>
      <c r="G9" s="81">
        <v>63</v>
      </c>
      <c r="H9" s="82">
        <f>G9+'Basic Price Adjustment'!E31</f>
        <v>54.382812</v>
      </c>
      <c r="I9" s="81">
        <v>63</v>
      </c>
      <c r="J9" s="82">
        <f>I9+'Basic Price Adjustment'!E31</f>
        <v>54.382812</v>
      </c>
      <c r="K9" s="81">
        <v>64</v>
      </c>
      <c r="L9" s="88">
        <f>K9+'Basic Price Adjustment'!E31</f>
        <v>55.382812</v>
      </c>
    </row>
    <row r="10" spans="1:12" ht="15">
      <c r="A10" s="64" t="s">
        <v>49</v>
      </c>
      <c r="B10" s="64" t="s">
        <v>24</v>
      </c>
      <c r="C10" s="83">
        <v>56.9</v>
      </c>
      <c r="D10" s="84">
        <f>C10+'Basic Price Adjustment'!E32</f>
        <v>46.192811999999996</v>
      </c>
      <c r="E10" s="83">
        <v>62.6</v>
      </c>
      <c r="F10" s="84">
        <f>E10+'Basic Price Adjustment'!E32</f>
        <v>51.892812</v>
      </c>
      <c r="G10" s="83">
        <v>67</v>
      </c>
      <c r="H10" s="84">
        <f>G10+'Basic Price Adjustment'!E32</f>
        <v>56.292812</v>
      </c>
      <c r="I10" s="83">
        <v>67</v>
      </c>
      <c r="J10" s="84">
        <f>I10+'Basic Price Adjustment'!E32</f>
        <v>56.292812</v>
      </c>
      <c r="K10" s="83">
        <v>66</v>
      </c>
      <c r="L10" s="89">
        <f>K10+'Basic Price Adjustment'!E32</f>
        <v>55.292812</v>
      </c>
    </row>
    <row r="11" spans="1:12" ht="15">
      <c r="A11" s="65" t="s">
        <v>50</v>
      </c>
      <c r="B11" s="65" t="s">
        <v>25</v>
      </c>
      <c r="C11" s="81">
        <v>56.9</v>
      </c>
      <c r="D11" s="82">
        <f>C11+'Basic Price Adjustment'!E33</f>
        <v>45.983812</v>
      </c>
      <c r="E11" s="81">
        <v>62.6</v>
      </c>
      <c r="F11" s="82">
        <f>E11+'Basic Price Adjustment'!E33</f>
        <v>51.683812</v>
      </c>
      <c r="G11" s="81">
        <v>67</v>
      </c>
      <c r="H11" s="82">
        <f>G11+'Basic Price Adjustment'!E33</f>
        <v>56.083811999999995</v>
      </c>
      <c r="I11" s="81">
        <v>67</v>
      </c>
      <c r="J11" s="82">
        <f>I11+'Basic Price Adjustment'!E33</f>
        <v>56.083811999999995</v>
      </c>
      <c r="K11" s="81">
        <v>66</v>
      </c>
      <c r="L11" s="88">
        <f>K11+'Basic Price Adjustment'!E33</f>
        <v>55.083811999999995</v>
      </c>
    </row>
    <row r="12" spans="1:12" ht="15">
      <c r="A12" s="64" t="s">
        <v>51</v>
      </c>
      <c r="B12" s="64" t="s">
        <v>26</v>
      </c>
      <c r="C12" s="83">
        <v>56.9</v>
      </c>
      <c r="D12" s="84">
        <f>C12+'Basic Price Adjustment'!E34</f>
        <v>46.192811999999996</v>
      </c>
      <c r="E12" s="83">
        <v>62.6</v>
      </c>
      <c r="F12" s="84">
        <f>E12+'Basic Price Adjustment'!E34</f>
        <v>51.892812</v>
      </c>
      <c r="G12" s="83">
        <v>67</v>
      </c>
      <c r="H12" s="84">
        <f>G12+'Basic Price Adjustment'!E34</f>
        <v>56.292812</v>
      </c>
      <c r="I12" s="83">
        <v>67</v>
      </c>
      <c r="J12" s="84">
        <f>I12+'Basic Price Adjustment'!E34</f>
        <v>56.292812</v>
      </c>
      <c r="K12" s="83">
        <v>66</v>
      </c>
      <c r="L12" s="89">
        <f>K12+'Basic Price Adjustment'!E34</f>
        <v>55.292812</v>
      </c>
    </row>
    <row r="13" spans="1:12" ht="15">
      <c r="A13" s="65" t="s">
        <v>52</v>
      </c>
      <c r="B13" s="65" t="s">
        <v>27</v>
      </c>
      <c r="C13" s="81">
        <v>71.87</v>
      </c>
      <c r="D13" s="82">
        <f>C13+'Basic Price Adjustment'!E35</f>
        <v>60.326812000000004</v>
      </c>
      <c r="E13" s="81">
        <v>69.6</v>
      </c>
      <c r="F13" s="82">
        <f>E13+'Basic Price Adjustment'!E35</f>
        <v>58.056811999999994</v>
      </c>
      <c r="G13" s="81"/>
      <c r="H13" s="82"/>
      <c r="I13" s="81"/>
      <c r="J13" s="82"/>
      <c r="K13" s="81"/>
      <c r="L13" s="88"/>
    </row>
    <row r="14" spans="1:12" ht="15">
      <c r="A14" s="64" t="s">
        <v>53</v>
      </c>
      <c r="B14" s="64" t="s">
        <v>28</v>
      </c>
      <c r="C14" s="83">
        <v>59.2</v>
      </c>
      <c r="D14" s="84">
        <f>C14+'Basic Price Adjustment'!E36</f>
        <v>48.492812</v>
      </c>
      <c r="E14" s="83">
        <v>65.4</v>
      </c>
      <c r="F14" s="84">
        <f>E14+'Basic Price Adjustment'!E36</f>
        <v>54.692812</v>
      </c>
      <c r="G14" s="83">
        <v>69</v>
      </c>
      <c r="H14" s="84">
        <f>G14+'Basic Price Adjustment'!E36</f>
        <v>58.292812</v>
      </c>
      <c r="I14" s="83">
        <v>69</v>
      </c>
      <c r="J14" s="84">
        <f>I14+'Basic Price Adjustment'!E36</f>
        <v>58.292812</v>
      </c>
      <c r="K14" s="83">
        <v>68</v>
      </c>
      <c r="L14" s="89">
        <f>K14+'Basic Price Adjustment'!E36</f>
        <v>57.292812</v>
      </c>
    </row>
    <row r="15" spans="1:12" ht="15">
      <c r="A15" s="65" t="s">
        <v>54</v>
      </c>
      <c r="B15" s="65" t="s">
        <v>29</v>
      </c>
      <c r="C15" s="81">
        <v>60.9</v>
      </c>
      <c r="D15" s="82">
        <f>C15+'Basic Price Adjustment'!E37</f>
        <v>48.520812</v>
      </c>
      <c r="E15" s="81">
        <v>62.65</v>
      </c>
      <c r="F15" s="82">
        <f>E15+'Basic Price Adjustment'!E37</f>
        <v>50.270812</v>
      </c>
      <c r="G15" s="81">
        <v>69</v>
      </c>
      <c r="H15" s="82">
        <f>G15+'Basic Price Adjustment'!E37</f>
        <v>56.620812</v>
      </c>
      <c r="I15" s="81">
        <v>69</v>
      </c>
      <c r="J15" s="82">
        <f>I15+'Basic Price Adjustment'!E37</f>
        <v>56.620812</v>
      </c>
      <c r="K15" s="81">
        <v>70</v>
      </c>
      <c r="L15" s="88">
        <f>K15+'Basic Price Adjustment'!E37</f>
        <v>57.620812</v>
      </c>
    </row>
    <row r="16" spans="1:12" ht="15">
      <c r="A16" s="64" t="s">
        <v>55</v>
      </c>
      <c r="B16" s="64" t="s">
        <v>30</v>
      </c>
      <c r="C16" s="83">
        <v>63</v>
      </c>
      <c r="D16" s="84">
        <f>C16+'Basic Price Adjustment'!E38</f>
        <v>49.575812</v>
      </c>
      <c r="E16" s="83">
        <v>67.2</v>
      </c>
      <c r="F16" s="84">
        <f>E16+'Basic Price Adjustment'!E38</f>
        <v>53.775812</v>
      </c>
      <c r="G16" s="83">
        <v>75</v>
      </c>
      <c r="H16" s="84">
        <f>G16+'Basic Price Adjustment'!E38</f>
        <v>61.575812</v>
      </c>
      <c r="I16" s="83">
        <v>75</v>
      </c>
      <c r="J16" s="84">
        <f>I16+'Basic Price Adjustment'!E38</f>
        <v>61.575812</v>
      </c>
      <c r="K16" s="83">
        <v>77</v>
      </c>
      <c r="L16" s="89">
        <f>K16+'Basic Price Adjustment'!E38</f>
        <v>63.575812</v>
      </c>
    </row>
    <row r="17" spans="1:12" ht="15">
      <c r="A17" s="65" t="s">
        <v>56</v>
      </c>
      <c r="B17" s="65" t="s">
        <v>31</v>
      </c>
      <c r="C17" s="81">
        <v>60.9</v>
      </c>
      <c r="D17" s="82">
        <f>C17+'Basic Price Adjustment'!E39</f>
        <v>48.102812</v>
      </c>
      <c r="E17" s="81">
        <v>62.65</v>
      </c>
      <c r="F17" s="82">
        <f>E17+'Basic Price Adjustment'!E39</f>
        <v>49.852812</v>
      </c>
      <c r="G17" s="81">
        <v>69</v>
      </c>
      <c r="H17" s="82">
        <f>G17+'Basic Price Adjustment'!E39</f>
        <v>56.202812</v>
      </c>
      <c r="I17" s="81">
        <v>69</v>
      </c>
      <c r="J17" s="82">
        <f>I17+'Basic Price Adjustment'!E39</f>
        <v>56.202812</v>
      </c>
      <c r="K17" s="81">
        <v>70</v>
      </c>
      <c r="L17" s="88">
        <f>K17+'Basic Price Adjustment'!E39</f>
        <v>57.202812</v>
      </c>
    </row>
    <row r="18" spans="1:12" ht="15">
      <c r="A18" s="64" t="s">
        <v>57</v>
      </c>
      <c r="B18" s="64" t="s">
        <v>32</v>
      </c>
      <c r="C18" s="83">
        <v>71.2</v>
      </c>
      <c r="D18" s="84">
        <f>C18+'Basic Price Adjustment'!E40</f>
        <v>58.402812000000004</v>
      </c>
      <c r="E18" s="83">
        <v>77.3</v>
      </c>
      <c r="F18" s="84">
        <f>E18+'Basic Price Adjustment'!E40</f>
        <v>64.50281199999999</v>
      </c>
      <c r="G18" s="83">
        <v>73</v>
      </c>
      <c r="H18" s="84">
        <f>G18+'Basic Price Adjustment'!E40</f>
        <v>60.202812</v>
      </c>
      <c r="I18" s="83">
        <v>73</v>
      </c>
      <c r="J18" s="84">
        <f>I18+'Basic Price Adjustment'!E40</f>
        <v>60.202812</v>
      </c>
      <c r="K18" s="83">
        <v>76</v>
      </c>
      <c r="L18" s="89">
        <f>K18+'Basic Price Adjustment'!E40</f>
        <v>63.202812</v>
      </c>
    </row>
    <row r="19" spans="1:12" ht="15">
      <c r="A19" s="65" t="s">
        <v>58</v>
      </c>
      <c r="B19" s="65" t="s">
        <v>33</v>
      </c>
      <c r="C19" s="81">
        <v>79.8</v>
      </c>
      <c r="D19" s="82">
        <f>C19+'Basic Price Adjustment'!E41</f>
        <v>63.449811999999994</v>
      </c>
      <c r="E19" s="81">
        <v>82.6</v>
      </c>
      <c r="F19" s="82">
        <f>E19+'Basic Price Adjustment'!E41</f>
        <v>66.24981199999999</v>
      </c>
      <c r="G19" s="81">
        <v>83</v>
      </c>
      <c r="H19" s="82">
        <f>G19+'Basic Price Adjustment'!E41</f>
        <v>66.649812</v>
      </c>
      <c r="I19" s="81">
        <v>83</v>
      </c>
      <c r="J19" s="82">
        <f>I19+'Basic Price Adjustment'!E41</f>
        <v>66.649812</v>
      </c>
      <c r="K19" s="81">
        <v>81</v>
      </c>
      <c r="L19" s="88">
        <f>K19+'Basic Price Adjustment'!E41</f>
        <v>64.649812</v>
      </c>
    </row>
    <row r="20" spans="1:12" ht="15">
      <c r="A20" s="64" t="s">
        <v>59</v>
      </c>
      <c r="B20" s="64" t="s">
        <v>34</v>
      </c>
      <c r="C20" s="83">
        <v>86.2</v>
      </c>
      <c r="D20" s="84">
        <f>C20+'Basic Price Adjustment'!E42</f>
        <v>69.849812</v>
      </c>
      <c r="E20" s="83">
        <v>91.4</v>
      </c>
      <c r="F20" s="84">
        <f>E20+'Basic Price Adjustment'!E42</f>
        <v>75.049812</v>
      </c>
      <c r="G20" s="83">
        <v>87</v>
      </c>
      <c r="H20" s="84">
        <f>G20+'Basic Price Adjustment'!E42</f>
        <v>70.649812</v>
      </c>
      <c r="I20" s="83">
        <v>87</v>
      </c>
      <c r="J20" s="84">
        <f>I20+'Basic Price Adjustment'!E42</f>
        <v>70.649812</v>
      </c>
      <c r="K20" s="83"/>
      <c r="L20" s="89"/>
    </row>
    <row r="21" spans="1:12" ht="15">
      <c r="A21" s="65" t="s">
        <v>60</v>
      </c>
      <c r="B21" s="65" t="s">
        <v>35</v>
      </c>
      <c r="C21" s="81">
        <v>73</v>
      </c>
      <c r="D21" s="82">
        <f>C21+'Basic Price Adjustment'!E43</f>
        <v>57.276812</v>
      </c>
      <c r="E21" s="81">
        <v>76.6</v>
      </c>
      <c r="F21" s="82">
        <f>E21+'Basic Price Adjustment'!E43</f>
        <v>60.876811999999994</v>
      </c>
      <c r="G21" s="81">
        <v>81</v>
      </c>
      <c r="H21" s="82">
        <f>G21+'Basic Price Adjustment'!E43</f>
        <v>65.276812</v>
      </c>
      <c r="I21" s="81">
        <v>81</v>
      </c>
      <c r="J21" s="82">
        <f>I21+'Basic Price Adjustment'!E43</f>
        <v>65.276812</v>
      </c>
      <c r="K21" s="81">
        <v>79</v>
      </c>
      <c r="L21" s="88">
        <f>K21+'Basic Price Adjustment'!E43</f>
        <v>63.276812</v>
      </c>
    </row>
    <row r="22" spans="1:12" ht="15.75" thickBot="1">
      <c r="A22" s="91" t="s">
        <v>61</v>
      </c>
      <c r="B22" s="91" t="s">
        <v>36</v>
      </c>
      <c r="C22" s="85">
        <v>90.9</v>
      </c>
      <c r="D22" s="86">
        <f>C22+'Basic Price Adjustment'!E44</f>
        <v>74.549812</v>
      </c>
      <c r="E22" s="85">
        <v>90.5</v>
      </c>
      <c r="F22" s="86">
        <f>E22+'Basic Price Adjustment'!E44</f>
        <v>74.149812</v>
      </c>
      <c r="G22" s="85">
        <v>85</v>
      </c>
      <c r="H22" s="86">
        <f>G22+'Basic Price Adjustment'!E44</f>
        <v>68.649812</v>
      </c>
      <c r="I22" s="85">
        <v>85</v>
      </c>
      <c r="J22" s="86">
        <f>I22+'Basic Price Adjustment'!E44</f>
        <v>68.649812</v>
      </c>
      <c r="K22" s="85"/>
      <c r="L22" s="90"/>
    </row>
    <row r="26" ht="15">
      <c r="B26" s="27"/>
    </row>
    <row r="27" ht="15">
      <c r="B27" s="27"/>
    </row>
    <row r="29" spans="3:4" ht="15">
      <c r="C29" s="58"/>
      <c r="D29" s="58"/>
    </row>
    <row r="30" spans="3:4" ht="15">
      <c r="C30" s="58"/>
      <c r="D30" s="58"/>
    </row>
    <row r="31" spans="3:8" ht="15">
      <c r="C31" s="58"/>
      <c r="D31" s="58"/>
      <c r="E31" s="58"/>
      <c r="F31" s="58"/>
      <c r="G31" s="58"/>
      <c r="H31" s="58"/>
    </row>
    <row r="32" spans="3:8" ht="15">
      <c r="C32" s="58"/>
      <c r="D32" s="58"/>
      <c r="E32" s="58"/>
      <c r="F32" s="58"/>
      <c r="G32" s="58"/>
      <c r="H32" s="58"/>
    </row>
    <row r="33" spans="3:8" ht="15">
      <c r="C33" s="58"/>
      <c r="D33" s="58"/>
      <c r="E33" s="58"/>
      <c r="F33" s="58"/>
      <c r="G33" s="58"/>
      <c r="H33" s="58"/>
    </row>
    <row r="34" spans="3:8" ht="15">
      <c r="C34" s="58"/>
      <c r="D34" s="58"/>
      <c r="E34" s="58"/>
      <c r="F34" s="58"/>
      <c r="G34" s="58"/>
      <c r="H34" s="58"/>
    </row>
    <row r="35" spans="3:8" ht="15">
      <c r="C35" s="58"/>
      <c r="D35" s="58"/>
      <c r="E35" s="58"/>
      <c r="F35" s="58"/>
      <c r="G35" s="58"/>
      <c r="H35" s="58"/>
    </row>
    <row r="36" spans="3:8" ht="15">
      <c r="C36" s="58"/>
      <c r="D36" s="58"/>
      <c r="E36" s="58"/>
      <c r="F36" s="58"/>
      <c r="G36" s="58"/>
      <c r="H36" s="58"/>
    </row>
    <row r="37" spans="3:8" ht="15">
      <c r="C37" s="58"/>
      <c r="D37" s="58"/>
      <c r="E37" s="58"/>
      <c r="F37" s="58"/>
      <c r="G37" s="58"/>
      <c r="H37" s="58"/>
    </row>
    <row r="38" spans="3:8" ht="15">
      <c r="C38" s="58"/>
      <c r="D38" s="58"/>
      <c r="E38" s="58"/>
      <c r="F38" s="58"/>
      <c r="G38" s="58"/>
      <c r="H38" s="58"/>
    </row>
    <row r="39" spans="3:8" ht="15">
      <c r="C39" s="58"/>
      <c r="D39" s="58"/>
      <c r="E39" s="58"/>
      <c r="F39" s="58"/>
      <c r="G39" s="58"/>
      <c r="H39" s="58"/>
    </row>
    <row r="40" spans="3:8" ht="15">
      <c r="C40" s="58"/>
      <c r="D40" s="58"/>
      <c r="E40" s="58"/>
      <c r="F40" s="58"/>
      <c r="G40" s="58"/>
      <c r="H40" s="58"/>
    </row>
    <row r="41" spans="3:8" ht="15">
      <c r="C41" s="58"/>
      <c r="D41" s="58"/>
      <c r="E41" s="58"/>
      <c r="F41" s="58"/>
      <c r="G41" s="58"/>
      <c r="H41" s="58"/>
    </row>
    <row r="42" spans="3:8" ht="15">
      <c r="C42" s="58"/>
      <c r="D42" s="58"/>
      <c r="E42" s="58"/>
      <c r="F42" s="58"/>
      <c r="G42" s="58"/>
      <c r="H42" s="58"/>
    </row>
    <row r="43" spans="3:8" ht="15">
      <c r="C43" s="58"/>
      <c r="D43" s="58"/>
      <c r="E43" s="58"/>
      <c r="F43" s="58"/>
      <c r="G43" s="58"/>
      <c r="H43" s="58"/>
    </row>
    <row r="44" spans="3:8" ht="15">
      <c r="C44" s="58"/>
      <c r="D44" s="58"/>
      <c r="E44" s="58"/>
      <c r="F44" s="58"/>
      <c r="G44" s="58"/>
      <c r="H44" s="58"/>
    </row>
    <row r="45" spans="5:8" ht="15">
      <c r="E45" s="58"/>
      <c r="F45" s="58"/>
      <c r="G45" s="58"/>
      <c r="H45" s="58"/>
    </row>
    <row r="46" spans="5:8" ht="15">
      <c r="E46" s="58"/>
      <c r="F46" s="58"/>
      <c r="G46" s="58"/>
      <c r="H46" s="58"/>
    </row>
  </sheetData>
  <sheetProtection/>
  <mergeCells count="22">
    <mergeCell ref="C7:D7"/>
    <mergeCell ref="E6:F6"/>
    <mergeCell ref="E7:F7"/>
    <mergeCell ref="C3:D3"/>
    <mergeCell ref="E3:F3"/>
    <mergeCell ref="I6:J6"/>
    <mergeCell ref="C6:D6"/>
    <mergeCell ref="G3:H3"/>
    <mergeCell ref="I7:J7"/>
    <mergeCell ref="K4:L4"/>
    <mergeCell ref="K6:L6"/>
    <mergeCell ref="K7:L7"/>
    <mergeCell ref="K3:L3"/>
    <mergeCell ref="I3:J3"/>
    <mergeCell ref="G7:H7"/>
    <mergeCell ref="G6:H6"/>
    <mergeCell ref="A1:G1"/>
    <mergeCell ref="A3:A4"/>
    <mergeCell ref="C4:D4"/>
    <mergeCell ref="E4:F4"/>
    <mergeCell ref="G4:H4"/>
    <mergeCell ref="I4:J4"/>
  </mergeCells>
  <printOptions horizontalCentered="1" verticalCentered="1"/>
  <pageMargins left="0.25" right="0.25" top="0.25" bottom="0.25" header="0.3" footer="0.3"/>
  <pageSetup horizontalDpi="600" verticalDpi="600" orientation="landscape" paperSize="5" r:id="rId1"/>
  <headerFooter>
    <oddHeader>&amp;C&amp;A</oddHeader>
    <oddFooter>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A1" sqref="A1:IV1"/>
    </sheetView>
  </sheetViews>
  <sheetFormatPr defaultColWidth="5.7109375" defaultRowHeight="12.75"/>
  <cols>
    <col min="1" max="1" width="5.8515625" style="25" bestFit="1" customWidth="1"/>
    <col min="2" max="2" width="34.28125" style="25" bestFit="1" customWidth="1"/>
    <col min="3" max="3" width="8.7109375" style="25" customWidth="1"/>
    <col min="4" max="4" width="10.7109375" style="25" customWidth="1"/>
    <col min="5" max="5" width="8.7109375" style="25" customWidth="1"/>
    <col min="6" max="6" width="10.7109375" style="25" customWidth="1"/>
    <col min="7" max="7" width="8.7109375" style="25" customWidth="1"/>
    <col min="8" max="8" width="10.7109375" style="25" customWidth="1"/>
    <col min="9" max="9" width="8.7109375" style="25" customWidth="1"/>
    <col min="10" max="10" width="10.7109375" style="25" customWidth="1"/>
    <col min="11" max="11" width="8.7109375" style="25" customWidth="1"/>
    <col min="12" max="12" width="10.7109375" style="25" customWidth="1"/>
    <col min="13" max="13" width="8.7109375" style="25" customWidth="1"/>
    <col min="14" max="14" width="10.7109375" style="25" customWidth="1"/>
    <col min="15" max="16384" width="5.7109375" style="25" customWidth="1"/>
  </cols>
  <sheetData>
    <row r="1" spans="1:7" s="28" customFormat="1" ht="15.75">
      <c r="A1" s="169"/>
      <c r="B1" s="169"/>
      <c r="C1" s="169"/>
      <c r="D1" s="169"/>
      <c r="E1" s="169"/>
      <c r="F1" s="169"/>
      <c r="G1" s="169"/>
    </row>
    <row r="2" s="28" customFormat="1" ht="15" customHeight="1" thickBot="1"/>
    <row r="3" spans="1:15" ht="51.75" customHeight="1" thickBot="1">
      <c r="A3" s="130" t="s">
        <v>45</v>
      </c>
      <c r="B3" s="37" t="s">
        <v>46</v>
      </c>
      <c r="C3" s="132" t="s">
        <v>172</v>
      </c>
      <c r="D3" s="133"/>
      <c r="E3" s="132" t="s">
        <v>42</v>
      </c>
      <c r="F3" s="133"/>
      <c r="G3" s="132" t="s">
        <v>63</v>
      </c>
      <c r="H3" s="133"/>
      <c r="I3" s="132" t="s">
        <v>64</v>
      </c>
      <c r="J3" s="133"/>
      <c r="K3" s="132" t="s">
        <v>65</v>
      </c>
      <c r="L3" s="133"/>
      <c r="M3" s="132" t="s">
        <v>66</v>
      </c>
      <c r="N3" s="133"/>
      <c r="O3" s="31"/>
    </row>
    <row r="4" spans="1:15" ht="16.5" thickBot="1">
      <c r="A4" s="131"/>
      <c r="B4" s="125" t="s">
        <v>200</v>
      </c>
      <c r="C4" s="132" t="s">
        <v>205</v>
      </c>
      <c r="D4" s="133"/>
      <c r="E4" s="132" t="s">
        <v>202</v>
      </c>
      <c r="F4" s="133"/>
      <c r="G4" s="132" t="s">
        <v>207</v>
      </c>
      <c r="H4" s="133"/>
      <c r="I4" s="132" t="s">
        <v>206</v>
      </c>
      <c r="J4" s="133"/>
      <c r="K4" s="132" t="s">
        <v>203</v>
      </c>
      <c r="L4" s="133"/>
      <c r="M4" s="132" t="s">
        <v>203</v>
      </c>
      <c r="N4" s="133"/>
      <c r="O4" s="31"/>
    </row>
    <row r="5" spans="1:14" ht="16.5" thickBot="1">
      <c r="A5" s="38"/>
      <c r="B5" s="38"/>
      <c r="C5" s="38" t="s">
        <v>40</v>
      </c>
      <c r="D5" s="38" t="s">
        <v>41</v>
      </c>
      <c r="E5" s="38" t="s">
        <v>40</v>
      </c>
      <c r="F5" s="38" t="s">
        <v>41</v>
      </c>
      <c r="G5" s="38" t="s">
        <v>40</v>
      </c>
      <c r="H5" s="38" t="s">
        <v>41</v>
      </c>
      <c r="I5" s="38" t="s">
        <v>40</v>
      </c>
      <c r="J5" s="38" t="s">
        <v>41</v>
      </c>
      <c r="K5" s="38" t="s">
        <v>40</v>
      </c>
      <c r="L5" s="38" t="s">
        <v>41</v>
      </c>
      <c r="M5" s="38" t="s">
        <v>40</v>
      </c>
      <c r="N5" s="38" t="s">
        <v>41</v>
      </c>
    </row>
    <row r="6" spans="1:14" ht="15">
      <c r="A6" s="120" t="s">
        <v>109</v>
      </c>
      <c r="B6" s="120" t="s">
        <v>110</v>
      </c>
      <c r="C6" s="136" t="s">
        <v>173</v>
      </c>
      <c r="D6" s="137"/>
      <c r="E6" s="136" t="s">
        <v>111</v>
      </c>
      <c r="F6" s="137"/>
      <c r="G6" s="136" t="s">
        <v>171</v>
      </c>
      <c r="H6" s="137"/>
      <c r="I6" s="136" t="s">
        <v>184</v>
      </c>
      <c r="J6" s="137"/>
      <c r="K6" s="136" t="s">
        <v>118</v>
      </c>
      <c r="L6" s="137"/>
      <c r="M6" s="136" t="s">
        <v>120</v>
      </c>
      <c r="N6" s="137"/>
    </row>
    <row r="7" spans="1:14" ht="15.75" thickBot="1">
      <c r="A7" s="121"/>
      <c r="B7" s="121"/>
      <c r="C7" s="140" t="s">
        <v>156</v>
      </c>
      <c r="D7" s="141"/>
      <c r="E7" s="138" t="s">
        <v>112</v>
      </c>
      <c r="F7" s="139"/>
      <c r="G7" s="138" t="s">
        <v>121</v>
      </c>
      <c r="H7" s="139"/>
      <c r="I7" s="138" t="s">
        <v>125</v>
      </c>
      <c r="J7" s="139"/>
      <c r="K7" s="138" t="s">
        <v>119</v>
      </c>
      <c r="L7" s="139"/>
      <c r="M7" s="138" t="s">
        <v>117</v>
      </c>
      <c r="N7" s="139"/>
    </row>
    <row r="8" spans="1:14" ht="15">
      <c r="A8" s="122" t="s">
        <v>47</v>
      </c>
      <c r="B8" s="122" t="s">
        <v>22</v>
      </c>
      <c r="C8" s="68">
        <v>52</v>
      </c>
      <c r="D8" s="69">
        <f>C8+'Basic Price Adjustment'!E30</f>
        <v>43.382812</v>
      </c>
      <c r="E8" s="68">
        <v>56.84</v>
      </c>
      <c r="F8" s="69">
        <f>E8+'Basic Price Adjustment'!E30</f>
        <v>48.222812000000005</v>
      </c>
      <c r="G8" s="68">
        <v>70</v>
      </c>
      <c r="H8" s="69">
        <f>G8+'Basic Price Adjustment'!E30</f>
        <v>61.382812</v>
      </c>
      <c r="I8" s="68">
        <v>59</v>
      </c>
      <c r="J8" s="69">
        <f>I8+'Basic Price Adjustment'!E30</f>
        <v>50.382812</v>
      </c>
      <c r="K8" s="68">
        <v>61</v>
      </c>
      <c r="L8" s="69">
        <f>K8+'Basic Price Adjustment'!E30</f>
        <v>52.382812</v>
      </c>
      <c r="M8" s="68">
        <v>61</v>
      </c>
      <c r="N8" s="69">
        <f>M8+'Basic Price Adjustment'!E30</f>
        <v>52.382812</v>
      </c>
    </row>
    <row r="9" spans="1:14" ht="15">
      <c r="A9" s="40" t="s">
        <v>48</v>
      </c>
      <c r="B9" s="40" t="s">
        <v>23</v>
      </c>
      <c r="C9" s="70">
        <v>53.7</v>
      </c>
      <c r="D9" s="71">
        <f>C9+'Basic Price Adjustment'!E31</f>
        <v>45.082812000000004</v>
      </c>
      <c r="E9" s="70">
        <v>58.95</v>
      </c>
      <c r="F9" s="71">
        <f>E9+'Basic Price Adjustment'!E31</f>
        <v>50.332812000000004</v>
      </c>
      <c r="G9" s="70">
        <v>73</v>
      </c>
      <c r="H9" s="71">
        <f>G9+'Basic Price Adjustment'!E31</f>
        <v>64.382812</v>
      </c>
      <c r="I9" s="70">
        <v>61</v>
      </c>
      <c r="J9" s="71">
        <f>I9+'Basic Price Adjustment'!E31</f>
        <v>52.382812</v>
      </c>
      <c r="K9" s="70">
        <v>63</v>
      </c>
      <c r="L9" s="71">
        <f>K9+'Basic Price Adjustment'!E31</f>
        <v>54.382812</v>
      </c>
      <c r="M9" s="70">
        <v>63</v>
      </c>
      <c r="N9" s="71">
        <f>M9+'Basic Price Adjustment'!E31</f>
        <v>54.382812</v>
      </c>
    </row>
    <row r="10" spans="1:14" ht="15">
      <c r="A10" s="39" t="s">
        <v>49</v>
      </c>
      <c r="B10" s="39" t="s">
        <v>24</v>
      </c>
      <c r="C10" s="72">
        <v>56.9</v>
      </c>
      <c r="D10" s="73">
        <f>C10+'Basic Price Adjustment'!E32</f>
        <v>46.192811999999996</v>
      </c>
      <c r="E10" s="72">
        <v>62.6</v>
      </c>
      <c r="F10" s="73">
        <f>E10+'Basic Price Adjustment'!E32</f>
        <v>51.892812</v>
      </c>
      <c r="G10" s="72">
        <v>75</v>
      </c>
      <c r="H10" s="73">
        <f>G10+'Basic Price Adjustment'!E32</f>
        <v>64.292812</v>
      </c>
      <c r="I10" s="72">
        <v>65</v>
      </c>
      <c r="J10" s="73">
        <f>I10+'Basic Price Adjustment'!E32</f>
        <v>54.292812</v>
      </c>
      <c r="K10" s="72">
        <v>67</v>
      </c>
      <c r="L10" s="73">
        <f>K10+'Basic Price Adjustment'!E32</f>
        <v>56.292812</v>
      </c>
      <c r="M10" s="72">
        <v>67</v>
      </c>
      <c r="N10" s="73">
        <f>M10+'Basic Price Adjustment'!E32</f>
        <v>56.292812</v>
      </c>
    </row>
    <row r="11" spans="1:14" ht="15">
      <c r="A11" s="40" t="s">
        <v>50</v>
      </c>
      <c r="B11" s="40" t="s">
        <v>25</v>
      </c>
      <c r="C11" s="70">
        <v>56.9</v>
      </c>
      <c r="D11" s="71">
        <f>C11+'Basic Price Adjustment'!E33</f>
        <v>45.983812</v>
      </c>
      <c r="E11" s="70">
        <v>62.6</v>
      </c>
      <c r="F11" s="71">
        <f>E11+'Basic Price Adjustment'!E33</f>
        <v>51.683812</v>
      </c>
      <c r="G11" s="70">
        <v>75</v>
      </c>
      <c r="H11" s="71">
        <f>G11+'Basic Price Adjustment'!E33</f>
        <v>64.083812</v>
      </c>
      <c r="I11" s="70">
        <v>65</v>
      </c>
      <c r="J11" s="71">
        <f>I11+'Basic Price Adjustment'!E33</f>
        <v>54.083811999999995</v>
      </c>
      <c r="K11" s="70">
        <v>67</v>
      </c>
      <c r="L11" s="71">
        <f>K11+'Basic Price Adjustment'!E33</f>
        <v>56.083811999999995</v>
      </c>
      <c r="M11" s="70">
        <v>67</v>
      </c>
      <c r="N11" s="71">
        <f>M11+'Basic Price Adjustment'!E33</f>
        <v>56.083811999999995</v>
      </c>
    </row>
    <row r="12" spans="1:16" ht="15">
      <c r="A12" s="39" t="s">
        <v>51</v>
      </c>
      <c r="B12" s="39" t="s">
        <v>26</v>
      </c>
      <c r="C12" s="72">
        <v>56.9</v>
      </c>
      <c r="D12" s="73">
        <f>C12+'Basic Price Adjustment'!E34</f>
        <v>46.192811999999996</v>
      </c>
      <c r="E12" s="72">
        <v>62.6</v>
      </c>
      <c r="F12" s="73">
        <f>E12+'Basic Price Adjustment'!E34</f>
        <v>51.892812</v>
      </c>
      <c r="G12" s="72">
        <v>75</v>
      </c>
      <c r="H12" s="73">
        <f>G12+'Basic Price Adjustment'!E34</f>
        <v>64.292812</v>
      </c>
      <c r="I12" s="72">
        <v>65</v>
      </c>
      <c r="J12" s="73">
        <f>I12+'Basic Price Adjustment'!E34</f>
        <v>54.292812</v>
      </c>
      <c r="K12" s="72">
        <v>67</v>
      </c>
      <c r="L12" s="73">
        <f>K12+'Basic Price Adjustment'!E34</f>
        <v>56.292812</v>
      </c>
      <c r="M12" s="72">
        <v>67</v>
      </c>
      <c r="N12" s="73">
        <f>M12+'Basic Price Adjustment'!E34</f>
        <v>56.292812</v>
      </c>
      <c r="P12" s="27"/>
    </row>
    <row r="13" spans="1:14" ht="15">
      <c r="A13" s="40" t="s">
        <v>52</v>
      </c>
      <c r="B13" s="40" t="s">
        <v>27</v>
      </c>
      <c r="C13" s="70">
        <v>71.87</v>
      </c>
      <c r="D13" s="71">
        <f>C13+'Basic Price Adjustment'!E35</f>
        <v>60.326812000000004</v>
      </c>
      <c r="E13" s="70">
        <v>69.6</v>
      </c>
      <c r="F13" s="71">
        <f>E13+'Basic Price Adjustment'!E35</f>
        <v>58.056811999999994</v>
      </c>
      <c r="G13" s="70">
        <v>80</v>
      </c>
      <c r="H13" s="71">
        <f>G13+'Basic Price Adjustment'!E35</f>
        <v>68.456812</v>
      </c>
      <c r="I13" s="70">
        <v>69</v>
      </c>
      <c r="J13" s="71">
        <f>I13+'Basic Price Adjustment'!E35</f>
        <v>57.456812</v>
      </c>
      <c r="K13" s="70"/>
      <c r="L13" s="71"/>
      <c r="M13" s="70"/>
      <c r="N13" s="71"/>
    </row>
    <row r="14" spans="1:14" ht="15">
      <c r="A14" s="39" t="s">
        <v>53</v>
      </c>
      <c r="B14" s="39" t="s">
        <v>28</v>
      </c>
      <c r="C14" s="72">
        <v>59.2</v>
      </c>
      <c r="D14" s="73">
        <f>C14+'Basic Price Adjustment'!E36</f>
        <v>48.492812</v>
      </c>
      <c r="E14" s="72">
        <v>65.4</v>
      </c>
      <c r="F14" s="73">
        <f>E14+'Basic Price Adjustment'!E36</f>
        <v>54.692812</v>
      </c>
      <c r="G14" s="72">
        <v>76</v>
      </c>
      <c r="H14" s="73">
        <f>G14+'Basic Price Adjustment'!E36</f>
        <v>65.292812</v>
      </c>
      <c r="I14" s="72">
        <v>67</v>
      </c>
      <c r="J14" s="73">
        <f>I14+'Basic Price Adjustment'!E36</f>
        <v>56.292812</v>
      </c>
      <c r="K14" s="72">
        <v>69</v>
      </c>
      <c r="L14" s="73">
        <f>K14+'Basic Price Adjustment'!E36</f>
        <v>58.292812</v>
      </c>
      <c r="M14" s="72">
        <v>69</v>
      </c>
      <c r="N14" s="73">
        <f>M14+'Basic Price Adjustment'!E36</f>
        <v>58.292812</v>
      </c>
    </row>
    <row r="15" spans="1:14" ht="15">
      <c r="A15" s="40" t="s">
        <v>54</v>
      </c>
      <c r="B15" s="40" t="s">
        <v>29</v>
      </c>
      <c r="C15" s="70">
        <v>60.9</v>
      </c>
      <c r="D15" s="71">
        <f>C15+'Basic Price Adjustment'!E37</f>
        <v>48.520812</v>
      </c>
      <c r="E15" s="70">
        <v>62.65</v>
      </c>
      <c r="F15" s="71">
        <f>E15+'Basic Price Adjustment'!E37</f>
        <v>50.270812</v>
      </c>
      <c r="G15" s="70">
        <v>78</v>
      </c>
      <c r="H15" s="71">
        <f>G15+'Basic Price Adjustment'!E37</f>
        <v>65.620812</v>
      </c>
      <c r="I15" s="70">
        <v>67.75</v>
      </c>
      <c r="J15" s="71">
        <f>I15+'Basic Price Adjustment'!E37</f>
        <v>55.370812</v>
      </c>
      <c r="K15" s="70">
        <v>69</v>
      </c>
      <c r="L15" s="71">
        <f>K15+'Basic Price Adjustment'!E37</f>
        <v>56.620812</v>
      </c>
      <c r="M15" s="70">
        <v>69</v>
      </c>
      <c r="N15" s="71">
        <f>M15+'Basic Price Adjustment'!E37</f>
        <v>56.620812</v>
      </c>
    </row>
    <row r="16" spans="1:14" ht="15">
      <c r="A16" s="39" t="s">
        <v>55</v>
      </c>
      <c r="B16" s="39" t="s">
        <v>30</v>
      </c>
      <c r="C16" s="72">
        <v>63</v>
      </c>
      <c r="D16" s="73">
        <f>C16+'Basic Price Adjustment'!E38</f>
        <v>49.575812</v>
      </c>
      <c r="E16" s="72">
        <v>67.2</v>
      </c>
      <c r="F16" s="73">
        <f>E16+'Basic Price Adjustment'!E38</f>
        <v>53.775812</v>
      </c>
      <c r="G16" s="72">
        <v>84</v>
      </c>
      <c r="H16" s="73">
        <f>G16+'Basic Price Adjustment'!E38</f>
        <v>70.575812</v>
      </c>
      <c r="I16" s="72">
        <v>73</v>
      </c>
      <c r="J16" s="73">
        <f>I16+'Basic Price Adjustment'!E38</f>
        <v>59.575812</v>
      </c>
      <c r="K16" s="72">
        <v>75</v>
      </c>
      <c r="L16" s="73">
        <f>K16+'Basic Price Adjustment'!E38</f>
        <v>61.575812</v>
      </c>
      <c r="M16" s="72">
        <v>75</v>
      </c>
      <c r="N16" s="73">
        <f>M16+'Basic Price Adjustment'!E38</f>
        <v>61.575812</v>
      </c>
    </row>
    <row r="17" spans="1:14" ht="15">
      <c r="A17" s="40" t="s">
        <v>56</v>
      </c>
      <c r="B17" s="40" t="s">
        <v>31</v>
      </c>
      <c r="C17" s="70">
        <v>60.9</v>
      </c>
      <c r="D17" s="71">
        <f>C17+'Basic Price Adjustment'!E39</f>
        <v>48.102812</v>
      </c>
      <c r="E17" s="70">
        <v>62.65</v>
      </c>
      <c r="F17" s="71">
        <f>E17+'Basic Price Adjustment'!E39</f>
        <v>49.852812</v>
      </c>
      <c r="G17" s="70">
        <v>78</v>
      </c>
      <c r="H17" s="71">
        <f>G17+'Basic Price Adjustment'!E39</f>
        <v>65.202812</v>
      </c>
      <c r="I17" s="70">
        <v>67.75</v>
      </c>
      <c r="J17" s="71">
        <f>I17+'Basic Price Adjustment'!E39</f>
        <v>54.952812</v>
      </c>
      <c r="K17" s="70">
        <v>69</v>
      </c>
      <c r="L17" s="71">
        <f>K17+'Basic Price Adjustment'!E39</f>
        <v>56.202812</v>
      </c>
      <c r="M17" s="70">
        <v>69</v>
      </c>
      <c r="N17" s="71">
        <f>M17+'Basic Price Adjustment'!E39</f>
        <v>56.202812</v>
      </c>
    </row>
    <row r="18" spans="1:14" ht="15">
      <c r="A18" s="39" t="s">
        <v>57</v>
      </c>
      <c r="B18" s="39" t="s">
        <v>32</v>
      </c>
      <c r="C18" s="72">
        <v>71.2</v>
      </c>
      <c r="D18" s="73">
        <f>C18+'Basic Price Adjustment'!E40</f>
        <v>58.402812000000004</v>
      </c>
      <c r="E18" s="72">
        <v>77.3</v>
      </c>
      <c r="F18" s="73">
        <f>E18+'Basic Price Adjustment'!E40</f>
        <v>64.50281199999999</v>
      </c>
      <c r="G18" s="72">
        <v>81</v>
      </c>
      <c r="H18" s="73">
        <f>G18+'Basic Price Adjustment'!E40</f>
        <v>68.202812</v>
      </c>
      <c r="I18" s="72">
        <v>72</v>
      </c>
      <c r="J18" s="73">
        <f>I18+'Basic Price Adjustment'!E40</f>
        <v>59.202812</v>
      </c>
      <c r="K18" s="72">
        <v>73</v>
      </c>
      <c r="L18" s="73">
        <f>K18+'Basic Price Adjustment'!E40</f>
        <v>60.202812</v>
      </c>
      <c r="M18" s="72">
        <v>73</v>
      </c>
      <c r="N18" s="73">
        <f>M18+'Basic Price Adjustment'!E40</f>
        <v>60.202812</v>
      </c>
    </row>
    <row r="19" spans="1:14" ht="15">
      <c r="A19" s="40" t="s">
        <v>58</v>
      </c>
      <c r="B19" s="40" t="s">
        <v>33</v>
      </c>
      <c r="C19" s="70">
        <v>79.8</v>
      </c>
      <c r="D19" s="71">
        <f>C19+'Basic Price Adjustment'!E41</f>
        <v>63.449811999999994</v>
      </c>
      <c r="E19" s="70">
        <v>82.6</v>
      </c>
      <c r="F19" s="71">
        <f>E19+'Basic Price Adjustment'!E41</f>
        <v>66.24981199999999</v>
      </c>
      <c r="G19" s="70">
        <v>86</v>
      </c>
      <c r="H19" s="71">
        <f>G19+'Basic Price Adjustment'!E41</f>
        <v>69.649812</v>
      </c>
      <c r="I19" s="70">
        <v>88</v>
      </c>
      <c r="J19" s="71">
        <f>I19+'Basic Price Adjustment'!E41</f>
        <v>71.649812</v>
      </c>
      <c r="K19" s="70">
        <v>83</v>
      </c>
      <c r="L19" s="71">
        <f>K19+'Basic Price Adjustment'!E41</f>
        <v>66.649812</v>
      </c>
      <c r="M19" s="70">
        <v>83</v>
      </c>
      <c r="N19" s="71">
        <f>M19+'Basic Price Adjustment'!E41</f>
        <v>66.649812</v>
      </c>
    </row>
    <row r="20" spans="1:14" ht="15.75" customHeight="1">
      <c r="A20" s="39" t="s">
        <v>59</v>
      </c>
      <c r="B20" s="39" t="s">
        <v>34</v>
      </c>
      <c r="C20" s="72">
        <v>86.2</v>
      </c>
      <c r="D20" s="73">
        <f>C20+'Basic Price Adjustment'!E42</f>
        <v>69.849812</v>
      </c>
      <c r="E20" s="72">
        <v>91.4</v>
      </c>
      <c r="F20" s="73">
        <f>E20+'Basic Price Adjustment'!E42</f>
        <v>75.049812</v>
      </c>
      <c r="G20" s="72"/>
      <c r="H20" s="73"/>
      <c r="I20" s="72">
        <v>89</v>
      </c>
      <c r="J20" s="73">
        <f>I20+'Basic Price Adjustment'!E42</f>
        <v>72.649812</v>
      </c>
      <c r="K20" s="72">
        <v>87</v>
      </c>
      <c r="L20" s="73">
        <f>K20+'Basic Price Adjustment'!E42</f>
        <v>70.649812</v>
      </c>
      <c r="M20" s="72">
        <v>87</v>
      </c>
      <c r="N20" s="73">
        <f>M20+'Basic Price Adjustment'!E42</f>
        <v>70.649812</v>
      </c>
    </row>
    <row r="21" spans="1:14" ht="15">
      <c r="A21" s="40" t="s">
        <v>60</v>
      </c>
      <c r="B21" s="40" t="s">
        <v>35</v>
      </c>
      <c r="C21" s="70">
        <v>73</v>
      </c>
      <c r="D21" s="71">
        <f>C21+'Basic Price Adjustment'!E43</f>
        <v>57.276812</v>
      </c>
      <c r="E21" s="70">
        <v>76.6</v>
      </c>
      <c r="F21" s="71">
        <f>E21+'Basic Price Adjustment'!E43</f>
        <v>60.876811999999994</v>
      </c>
      <c r="G21" s="70">
        <v>84</v>
      </c>
      <c r="H21" s="71">
        <f>G21+'Basic Price Adjustment'!E43</f>
        <v>68.276812</v>
      </c>
      <c r="I21" s="70">
        <v>86</v>
      </c>
      <c r="J21" s="71">
        <f>I21+'Basic Price Adjustment'!E43</f>
        <v>70.276812</v>
      </c>
      <c r="K21" s="70">
        <v>81</v>
      </c>
      <c r="L21" s="71">
        <f>K21+'Basic Price Adjustment'!E43</f>
        <v>65.276812</v>
      </c>
      <c r="M21" s="70">
        <v>81</v>
      </c>
      <c r="N21" s="71">
        <f>M21+'Basic Price Adjustment'!E43</f>
        <v>65.276812</v>
      </c>
    </row>
    <row r="22" spans="1:14" ht="15.75" thickBot="1">
      <c r="A22" s="76" t="s">
        <v>61</v>
      </c>
      <c r="B22" s="76" t="s">
        <v>36</v>
      </c>
      <c r="C22" s="74">
        <v>90.9</v>
      </c>
      <c r="D22" s="75">
        <f>C22+'Basic Price Adjustment'!E44</f>
        <v>74.549812</v>
      </c>
      <c r="E22" s="74">
        <v>90.5</v>
      </c>
      <c r="F22" s="75">
        <f>E22+'Basic Price Adjustment'!E44</f>
        <v>74.149812</v>
      </c>
      <c r="G22" s="74"/>
      <c r="H22" s="75"/>
      <c r="I22" s="74">
        <v>87</v>
      </c>
      <c r="J22" s="75">
        <f>I22+'Basic Price Adjustment'!E44</f>
        <v>70.649812</v>
      </c>
      <c r="K22" s="74">
        <v>85</v>
      </c>
      <c r="L22" s="75">
        <f>K22+'Basic Price Adjustment'!E44</f>
        <v>68.649812</v>
      </c>
      <c r="M22" s="74">
        <v>85</v>
      </c>
      <c r="N22" s="75">
        <f>M22+'Basic Price Adjustment'!E44</f>
        <v>68.649812</v>
      </c>
    </row>
    <row r="25" ht="15">
      <c r="C25" s="59"/>
    </row>
    <row r="26" ht="15">
      <c r="C26" s="59"/>
    </row>
    <row r="27" ht="15">
      <c r="C27" s="59"/>
    </row>
    <row r="28" ht="15">
      <c r="C28" s="59"/>
    </row>
    <row r="29" ht="15">
      <c r="C29" s="59"/>
    </row>
    <row r="30" ht="15">
      <c r="C30" s="59"/>
    </row>
    <row r="31" ht="15">
      <c r="C31" s="59"/>
    </row>
    <row r="32" spans="3:9" ht="15">
      <c r="C32" s="59"/>
      <c r="D32" s="59"/>
      <c r="E32" s="59"/>
      <c r="F32" s="59"/>
      <c r="G32" s="59"/>
      <c r="H32" s="59"/>
      <c r="I32" s="59"/>
    </row>
    <row r="33" spans="3:9" ht="15">
      <c r="C33" s="59"/>
      <c r="D33" s="59"/>
      <c r="E33" s="59"/>
      <c r="F33" s="59"/>
      <c r="G33" s="59"/>
      <c r="H33" s="59"/>
      <c r="I33" s="59"/>
    </row>
    <row r="34" spans="3:9" ht="15">
      <c r="C34" s="59"/>
      <c r="D34" s="59"/>
      <c r="E34" s="59"/>
      <c r="F34" s="59"/>
      <c r="G34" s="59"/>
      <c r="H34" s="59"/>
      <c r="I34" s="59"/>
    </row>
    <row r="35" spans="3:9" ht="15">
      <c r="C35" s="59"/>
      <c r="D35" s="59"/>
      <c r="E35" s="59"/>
      <c r="F35" s="59"/>
      <c r="G35" s="59"/>
      <c r="H35" s="59"/>
      <c r="I35" s="59"/>
    </row>
    <row r="36" spans="3:9" ht="15">
      <c r="C36" s="59"/>
      <c r="D36" s="59"/>
      <c r="E36" s="59"/>
      <c r="F36" s="59"/>
      <c r="G36" s="59"/>
      <c r="H36" s="59"/>
      <c r="I36" s="59"/>
    </row>
    <row r="37" spans="3:9" ht="15">
      <c r="C37" s="59"/>
      <c r="D37" s="59"/>
      <c r="E37" s="59"/>
      <c r="F37" s="59"/>
      <c r="G37" s="59"/>
      <c r="H37" s="59"/>
      <c r="I37" s="59"/>
    </row>
    <row r="38" spans="3:9" ht="15">
      <c r="C38" s="59"/>
      <c r="D38" s="59"/>
      <c r="E38" s="59"/>
      <c r="F38" s="59"/>
      <c r="G38" s="59"/>
      <c r="H38" s="59"/>
      <c r="I38" s="59"/>
    </row>
    <row r="39" spans="3:9" ht="15">
      <c r="C39" s="59"/>
      <c r="D39" s="59"/>
      <c r="E39" s="59"/>
      <c r="F39" s="59"/>
      <c r="G39" s="59"/>
      <c r="H39" s="59"/>
      <c r="I39" s="59"/>
    </row>
    <row r="40" spans="3:9" ht="15">
      <c r="C40" s="59"/>
      <c r="D40" s="59"/>
      <c r="E40" s="59"/>
      <c r="F40" s="59"/>
      <c r="G40" s="59"/>
      <c r="H40" s="59"/>
      <c r="I40" s="59"/>
    </row>
    <row r="41" spans="4:9" ht="15">
      <c r="D41" s="59"/>
      <c r="E41" s="59"/>
      <c r="F41" s="59"/>
      <c r="G41" s="59"/>
      <c r="H41" s="59"/>
      <c r="I41" s="59"/>
    </row>
    <row r="42" spans="4:9" ht="15">
      <c r="D42" s="59"/>
      <c r="E42" s="59"/>
      <c r="F42" s="59"/>
      <c r="G42" s="59"/>
      <c r="H42" s="59"/>
      <c r="I42" s="59"/>
    </row>
    <row r="43" spans="4:9" ht="15">
      <c r="D43" s="59"/>
      <c r="E43" s="59"/>
      <c r="F43" s="59"/>
      <c r="G43" s="59"/>
      <c r="H43" s="59"/>
      <c r="I43" s="59"/>
    </row>
    <row r="44" spans="4:9" ht="15">
      <c r="D44" s="59"/>
      <c r="E44" s="59"/>
      <c r="F44" s="59"/>
      <c r="G44" s="59"/>
      <c r="H44" s="59"/>
      <c r="I44" s="59"/>
    </row>
    <row r="45" spans="4:9" ht="15">
      <c r="D45" s="59"/>
      <c r="E45" s="59"/>
      <c r="F45" s="59"/>
      <c r="G45" s="59"/>
      <c r="H45" s="59"/>
      <c r="I45" s="59"/>
    </row>
    <row r="46" spans="4:9" ht="15">
      <c r="D46" s="59"/>
      <c r="E46" s="59"/>
      <c r="F46" s="59"/>
      <c r="G46" s="59"/>
      <c r="H46" s="59"/>
      <c r="I46" s="59"/>
    </row>
    <row r="47" spans="4:9" ht="15">
      <c r="D47" s="59"/>
      <c r="E47" s="59"/>
      <c r="F47" s="59"/>
      <c r="G47" s="59"/>
      <c r="H47" s="59"/>
      <c r="I47" s="59"/>
    </row>
  </sheetData>
  <sheetProtection/>
  <mergeCells count="26">
    <mergeCell ref="C3:D3"/>
    <mergeCell ref="E3:F3"/>
    <mergeCell ref="G3:H3"/>
    <mergeCell ref="C6:D6"/>
    <mergeCell ref="E6:F6"/>
    <mergeCell ref="G6:H6"/>
    <mergeCell ref="M3:N3"/>
    <mergeCell ref="I6:J6"/>
    <mergeCell ref="K6:L6"/>
    <mergeCell ref="M6:N6"/>
    <mergeCell ref="C7:D7"/>
    <mergeCell ref="E7:F7"/>
    <mergeCell ref="G7:H7"/>
    <mergeCell ref="I7:J7"/>
    <mergeCell ref="K7:L7"/>
    <mergeCell ref="M7:N7"/>
    <mergeCell ref="A1:G1"/>
    <mergeCell ref="M4:N4"/>
    <mergeCell ref="A3:A4"/>
    <mergeCell ref="C4:D4"/>
    <mergeCell ref="E4:F4"/>
    <mergeCell ref="G4:H4"/>
    <mergeCell ref="I4:J4"/>
    <mergeCell ref="K4:L4"/>
    <mergeCell ref="I3:J3"/>
    <mergeCell ref="K3:L3"/>
  </mergeCells>
  <printOptions horizontalCentered="1" verticalCentered="1"/>
  <pageMargins left="0.25" right="0.25" top="0.25" bottom="0.25" header="0.3" footer="0.3"/>
  <pageSetup horizontalDpi="600" verticalDpi="600" orientation="landscape" paperSize="5" r:id="rId1"/>
  <headerFooter>
    <oddHeader>&amp;C&amp;A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28125" style="1" bestFit="1" customWidth="1"/>
    <col min="2" max="2" width="34.28125" style="1" bestFit="1" customWidth="1"/>
    <col min="3" max="3" width="8.7109375" style="1" customWidth="1"/>
    <col min="4" max="4" width="10.7109375" style="1" customWidth="1"/>
    <col min="5" max="5" width="8.7109375" style="1" customWidth="1"/>
    <col min="6" max="6" width="10.7109375" style="1" customWidth="1"/>
    <col min="7" max="7" width="8.7109375" style="1" customWidth="1"/>
    <col min="8" max="8" width="10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1" customWidth="1"/>
    <col min="20" max="20" width="10.7109375" style="1" customWidth="1"/>
    <col min="21" max="21" width="8.7109375" style="1" customWidth="1"/>
    <col min="22" max="22" width="10.7109375" style="1" customWidth="1"/>
    <col min="23" max="23" width="8.7109375" style="1" customWidth="1"/>
    <col min="24" max="24" width="10.7109375" style="1" customWidth="1"/>
    <col min="25" max="16384" width="9.140625" style="1" customWidth="1"/>
  </cols>
  <sheetData>
    <row r="1" spans="1:7" s="2" customFormat="1" ht="12.75">
      <c r="A1" s="170"/>
      <c r="B1" s="170"/>
      <c r="C1" s="170"/>
      <c r="D1" s="170"/>
      <c r="E1" s="170"/>
      <c r="F1" s="170"/>
      <c r="G1" s="170"/>
    </row>
    <row r="2" s="2" customFormat="1" ht="13.5" thickBot="1"/>
    <row r="3" spans="1:24" ht="50.25" customHeight="1" thickBot="1">
      <c r="A3" s="144" t="s">
        <v>45</v>
      </c>
      <c r="B3" s="41" t="s">
        <v>46</v>
      </c>
      <c r="C3" s="147" t="s">
        <v>85</v>
      </c>
      <c r="D3" s="143"/>
      <c r="E3" s="147" t="s">
        <v>79</v>
      </c>
      <c r="F3" s="143"/>
      <c r="G3" s="147" t="s">
        <v>91</v>
      </c>
      <c r="H3" s="143"/>
      <c r="I3" s="142" t="s">
        <v>197</v>
      </c>
      <c r="J3" s="143"/>
      <c r="K3" s="147" t="s">
        <v>92</v>
      </c>
      <c r="L3" s="143"/>
      <c r="M3" s="147" t="s">
        <v>42</v>
      </c>
      <c r="N3" s="143"/>
      <c r="O3" s="147" t="s">
        <v>172</v>
      </c>
      <c r="P3" s="143"/>
      <c r="Q3" s="147" t="s">
        <v>68</v>
      </c>
      <c r="R3" s="143"/>
      <c r="S3" s="148" t="s">
        <v>66</v>
      </c>
      <c r="T3" s="149"/>
      <c r="U3" s="147" t="s">
        <v>78</v>
      </c>
      <c r="V3" s="143"/>
      <c r="W3" s="147" t="s">
        <v>86</v>
      </c>
      <c r="X3" s="143"/>
    </row>
    <row r="4" spans="1:24" ht="15.75" thickBot="1">
      <c r="A4" s="145"/>
      <c r="B4" s="126" t="s">
        <v>200</v>
      </c>
      <c r="C4" s="142" t="s">
        <v>208</v>
      </c>
      <c r="D4" s="143"/>
      <c r="E4" s="142" t="s">
        <v>210</v>
      </c>
      <c r="F4" s="143"/>
      <c r="G4" s="142" t="s">
        <v>212</v>
      </c>
      <c r="H4" s="143"/>
      <c r="I4" s="142" t="s">
        <v>211</v>
      </c>
      <c r="J4" s="146"/>
      <c r="K4" s="142" t="s">
        <v>213</v>
      </c>
      <c r="L4" s="143"/>
      <c r="M4" s="142" t="s">
        <v>202</v>
      </c>
      <c r="N4" s="143"/>
      <c r="O4" s="142" t="s">
        <v>205</v>
      </c>
      <c r="P4" s="143"/>
      <c r="Q4" s="142" t="s">
        <v>203</v>
      </c>
      <c r="R4" s="143"/>
      <c r="S4" s="148" t="s">
        <v>203</v>
      </c>
      <c r="T4" s="154"/>
      <c r="U4" s="142" t="s">
        <v>214</v>
      </c>
      <c r="V4" s="143"/>
      <c r="W4" s="142" t="s">
        <v>209</v>
      </c>
      <c r="X4" s="143"/>
    </row>
    <row r="5" spans="1:24" ht="15.75" thickBot="1">
      <c r="A5" s="42"/>
      <c r="B5" s="42"/>
      <c r="C5" s="42" t="s">
        <v>40</v>
      </c>
      <c r="D5" s="42" t="s">
        <v>41</v>
      </c>
      <c r="E5" s="42" t="s">
        <v>40</v>
      </c>
      <c r="F5" s="42" t="s">
        <v>41</v>
      </c>
      <c r="G5" s="42" t="s">
        <v>40</v>
      </c>
      <c r="H5" s="42" t="s">
        <v>41</v>
      </c>
      <c r="I5" s="42" t="s">
        <v>40</v>
      </c>
      <c r="J5" s="42" t="s">
        <v>41</v>
      </c>
      <c r="K5" s="42" t="s">
        <v>40</v>
      </c>
      <c r="L5" s="42" t="s">
        <v>41</v>
      </c>
      <c r="M5" s="42" t="s">
        <v>40</v>
      </c>
      <c r="N5" s="42" t="s">
        <v>41</v>
      </c>
      <c r="O5" s="42" t="s">
        <v>40</v>
      </c>
      <c r="P5" s="42" t="s">
        <v>41</v>
      </c>
      <c r="Q5" s="42" t="s">
        <v>40</v>
      </c>
      <c r="R5" s="42" t="s">
        <v>41</v>
      </c>
      <c r="S5" s="42" t="s">
        <v>40</v>
      </c>
      <c r="T5" s="42" t="s">
        <v>41</v>
      </c>
      <c r="U5" s="42" t="s">
        <v>40</v>
      </c>
      <c r="V5" s="42" t="s">
        <v>41</v>
      </c>
      <c r="W5" s="42" t="s">
        <v>40</v>
      </c>
      <c r="X5" s="42" t="s">
        <v>41</v>
      </c>
    </row>
    <row r="6" spans="1:24" s="25" customFormat="1" ht="15">
      <c r="A6" s="120" t="s">
        <v>109</v>
      </c>
      <c r="B6" s="120" t="s">
        <v>110</v>
      </c>
      <c r="C6" s="136" t="s">
        <v>124</v>
      </c>
      <c r="D6" s="137"/>
      <c r="E6" s="136" t="s">
        <v>174</v>
      </c>
      <c r="F6" s="137"/>
      <c r="G6" s="136" t="s">
        <v>175</v>
      </c>
      <c r="H6" s="137"/>
      <c r="I6" s="136" t="s">
        <v>177</v>
      </c>
      <c r="J6" s="137"/>
      <c r="K6" s="136" t="s">
        <v>128</v>
      </c>
      <c r="L6" s="137"/>
      <c r="M6" s="136" t="s">
        <v>111</v>
      </c>
      <c r="N6" s="137"/>
      <c r="O6" s="136" t="s">
        <v>173</v>
      </c>
      <c r="P6" s="137"/>
      <c r="Q6" s="136" t="s">
        <v>118</v>
      </c>
      <c r="R6" s="137"/>
      <c r="S6" s="136" t="s">
        <v>116</v>
      </c>
      <c r="T6" s="137"/>
      <c r="U6" s="136" t="s">
        <v>113</v>
      </c>
      <c r="V6" s="137"/>
      <c r="W6" s="136" t="s">
        <v>122</v>
      </c>
      <c r="X6" s="137"/>
    </row>
    <row r="7" spans="1:24" s="25" customFormat="1" ht="15.75" thickBot="1">
      <c r="A7" s="121"/>
      <c r="B7" s="121"/>
      <c r="C7" s="150" t="s">
        <v>194</v>
      </c>
      <c r="D7" s="151"/>
      <c r="E7" s="150" t="s">
        <v>126</v>
      </c>
      <c r="F7" s="151"/>
      <c r="G7" s="152" t="s">
        <v>176</v>
      </c>
      <c r="H7" s="153"/>
      <c r="I7" s="150" t="s">
        <v>155</v>
      </c>
      <c r="J7" s="151"/>
      <c r="K7" s="150" t="s">
        <v>127</v>
      </c>
      <c r="L7" s="151"/>
      <c r="M7" s="150" t="s">
        <v>112</v>
      </c>
      <c r="N7" s="151"/>
      <c r="O7" s="152" t="s">
        <v>156</v>
      </c>
      <c r="P7" s="153"/>
      <c r="Q7" s="150" t="s">
        <v>119</v>
      </c>
      <c r="R7" s="151"/>
      <c r="S7" s="150" t="s">
        <v>117</v>
      </c>
      <c r="T7" s="151"/>
      <c r="U7" s="150" t="s">
        <v>114</v>
      </c>
      <c r="V7" s="151"/>
      <c r="W7" s="152" t="s">
        <v>123</v>
      </c>
      <c r="X7" s="153"/>
    </row>
    <row r="8" spans="1:24" ht="15">
      <c r="A8" s="122" t="s">
        <v>47</v>
      </c>
      <c r="B8" s="122" t="s">
        <v>22</v>
      </c>
      <c r="C8" s="68">
        <v>54.25</v>
      </c>
      <c r="D8" s="69">
        <f>C8+'Basic Price Adjustment'!E30</f>
        <v>45.632812</v>
      </c>
      <c r="E8" s="68">
        <v>51</v>
      </c>
      <c r="F8" s="69">
        <f>E8+'Basic Price Adjustment'!E30</f>
        <v>42.382812</v>
      </c>
      <c r="G8" s="68">
        <v>58.65</v>
      </c>
      <c r="H8" s="69">
        <f>G8+'Basic Price Adjustment'!E30</f>
        <v>50.032812</v>
      </c>
      <c r="I8" s="68">
        <v>54.1</v>
      </c>
      <c r="J8" s="69">
        <f>I8+'Basic Price Adjustment'!E30</f>
        <v>45.482812</v>
      </c>
      <c r="K8" s="68">
        <v>62</v>
      </c>
      <c r="L8" s="69">
        <f>K8+'Basic Price Adjustment'!E30</f>
        <v>53.382812</v>
      </c>
      <c r="M8" s="68">
        <v>56.84</v>
      </c>
      <c r="N8" s="69">
        <f>M8+'Basic Price Adjustment'!E30</f>
        <v>48.222812000000005</v>
      </c>
      <c r="O8" s="68">
        <v>52</v>
      </c>
      <c r="P8" s="69">
        <f>O8+'Basic Price Adjustment'!E30</f>
        <v>43.382812</v>
      </c>
      <c r="Q8" s="68">
        <v>61</v>
      </c>
      <c r="R8" s="69">
        <f>Q8+'Basic Price Adjustment'!E30</f>
        <v>52.382812</v>
      </c>
      <c r="S8" s="68">
        <v>61</v>
      </c>
      <c r="T8" s="69">
        <f>S8+'Basic Price Adjustment'!E30</f>
        <v>52.382812</v>
      </c>
      <c r="U8" s="68">
        <v>63</v>
      </c>
      <c r="V8" s="69">
        <f>U8+'Basic Price Adjustment'!E30</f>
        <v>54.382812</v>
      </c>
      <c r="W8" s="68">
        <v>62</v>
      </c>
      <c r="X8" s="69">
        <f>W8+'Basic Price Adjustment'!E30</f>
        <v>53.382812</v>
      </c>
    </row>
    <row r="9" spans="1:24" ht="15">
      <c r="A9" s="40" t="s">
        <v>48</v>
      </c>
      <c r="B9" s="40" t="s">
        <v>23</v>
      </c>
      <c r="C9" s="70">
        <v>56.25</v>
      </c>
      <c r="D9" s="71">
        <f>C9+'Basic Price Adjustment'!E31</f>
        <v>47.632812</v>
      </c>
      <c r="E9" s="70">
        <v>51</v>
      </c>
      <c r="F9" s="71">
        <f>E9+'Basic Price Adjustment'!E31</f>
        <v>42.382812</v>
      </c>
      <c r="G9" s="70">
        <v>58.65</v>
      </c>
      <c r="H9" s="71">
        <f>G9+'Basic Price Adjustment'!E31</f>
        <v>50.032812</v>
      </c>
      <c r="I9" s="70">
        <v>54.1</v>
      </c>
      <c r="J9" s="71">
        <f>I9+'Basic Price Adjustment'!E31</f>
        <v>45.482812</v>
      </c>
      <c r="K9" s="70">
        <v>63</v>
      </c>
      <c r="L9" s="71">
        <f>K9+'Basic Price Adjustment'!E31</f>
        <v>54.382812</v>
      </c>
      <c r="M9" s="70">
        <v>58.95</v>
      </c>
      <c r="N9" s="71">
        <f>M9+'Basic Price Adjustment'!E31</f>
        <v>50.332812000000004</v>
      </c>
      <c r="O9" s="70">
        <v>53.7</v>
      </c>
      <c r="P9" s="71">
        <f>O9+'Basic Price Adjustment'!E31</f>
        <v>45.082812000000004</v>
      </c>
      <c r="Q9" s="70">
        <v>63</v>
      </c>
      <c r="R9" s="71">
        <f>Q9+'Basic Price Adjustment'!E31</f>
        <v>54.382812</v>
      </c>
      <c r="S9" s="70">
        <v>63</v>
      </c>
      <c r="T9" s="71">
        <f>S9+'Basic Price Adjustment'!E31</f>
        <v>54.382812</v>
      </c>
      <c r="U9" s="70">
        <v>65</v>
      </c>
      <c r="V9" s="71">
        <f>U9+'Basic Price Adjustment'!E31</f>
        <v>56.382812</v>
      </c>
      <c r="W9" s="70">
        <v>63</v>
      </c>
      <c r="X9" s="71">
        <f>W9+'Basic Price Adjustment'!E31</f>
        <v>54.382812</v>
      </c>
    </row>
    <row r="10" spans="1:24" ht="15">
      <c r="A10" s="39" t="s">
        <v>49</v>
      </c>
      <c r="B10" s="39" t="s">
        <v>24</v>
      </c>
      <c r="C10" s="72">
        <v>58.75</v>
      </c>
      <c r="D10" s="73">
        <f>C10+'Basic Price Adjustment'!E32</f>
        <v>48.042812</v>
      </c>
      <c r="E10" s="72">
        <v>57</v>
      </c>
      <c r="F10" s="73">
        <f>E10+'Basic Price Adjustment'!E32</f>
        <v>46.292812</v>
      </c>
      <c r="G10" s="72">
        <v>64.1</v>
      </c>
      <c r="H10" s="73">
        <f>G10+'Basic Price Adjustment'!E32</f>
        <v>53.39281199999999</v>
      </c>
      <c r="I10" s="72">
        <v>60</v>
      </c>
      <c r="J10" s="73">
        <f>I10+'Basic Price Adjustment'!E32</f>
        <v>49.292812</v>
      </c>
      <c r="K10" s="72">
        <v>64</v>
      </c>
      <c r="L10" s="73">
        <f>K10+'Basic Price Adjustment'!E32</f>
        <v>53.292812</v>
      </c>
      <c r="M10" s="72">
        <v>62.6</v>
      </c>
      <c r="N10" s="73">
        <f>M10+'Basic Price Adjustment'!E32</f>
        <v>51.892812</v>
      </c>
      <c r="O10" s="72">
        <v>56.9</v>
      </c>
      <c r="P10" s="73">
        <f>O10+'Basic Price Adjustment'!E32</f>
        <v>46.192811999999996</v>
      </c>
      <c r="Q10" s="72">
        <v>67</v>
      </c>
      <c r="R10" s="73">
        <f>Q10+'Basic Price Adjustment'!E32</f>
        <v>56.292812</v>
      </c>
      <c r="S10" s="72">
        <v>67</v>
      </c>
      <c r="T10" s="73">
        <f>S10+'Basic Price Adjustment'!E32</f>
        <v>56.292812</v>
      </c>
      <c r="U10" s="72">
        <v>65</v>
      </c>
      <c r="V10" s="73">
        <f>U10+'Basic Price Adjustment'!E32</f>
        <v>54.292812</v>
      </c>
      <c r="W10" s="72">
        <v>64</v>
      </c>
      <c r="X10" s="73">
        <f>W10+'Basic Price Adjustment'!E32</f>
        <v>53.292812</v>
      </c>
    </row>
    <row r="11" spans="1:24" ht="15">
      <c r="A11" s="40" t="s">
        <v>50</v>
      </c>
      <c r="B11" s="40" t="s">
        <v>25</v>
      </c>
      <c r="C11" s="70">
        <v>58.75</v>
      </c>
      <c r="D11" s="71">
        <f>C11+'Basic Price Adjustment'!E33</f>
        <v>47.833811999999995</v>
      </c>
      <c r="E11" s="70">
        <v>57</v>
      </c>
      <c r="F11" s="71">
        <f>E11+'Basic Price Adjustment'!E33</f>
        <v>46.083811999999995</v>
      </c>
      <c r="G11" s="70">
        <v>64.1</v>
      </c>
      <c r="H11" s="71">
        <f>G11+'Basic Price Adjustment'!E33</f>
        <v>53.18381199999999</v>
      </c>
      <c r="I11" s="70">
        <v>60</v>
      </c>
      <c r="J11" s="71">
        <f>I11+'Basic Price Adjustment'!E33</f>
        <v>49.083811999999995</v>
      </c>
      <c r="K11" s="70">
        <v>64</v>
      </c>
      <c r="L11" s="71">
        <f>K11+'Basic Price Adjustment'!E33</f>
        <v>53.083811999999995</v>
      </c>
      <c r="M11" s="70">
        <v>62.6</v>
      </c>
      <c r="N11" s="71">
        <f>M11+'Basic Price Adjustment'!E33</f>
        <v>51.683812</v>
      </c>
      <c r="O11" s="70">
        <v>56.9</v>
      </c>
      <c r="P11" s="71">
        <f>O11+'Basic Price Adjustment'!E33</f>
        <v>45.983812</v>
      </c>
      <c r="Q11" s="70">
        <v>67</v>
      </c>
      <c r="R11" s="71">
        <f>Q11+'Basic Price Adjustment'!E33</f>
        <v>56.083811999999995</v>
      </c>
      <c r="S11" s="70">
        <v>67</v>
      </c>
      <c r="T11" s="71">
        <f>S11+'Basic Price Adjustment'!E33</f>
        <v>56.083811999999995</v>
      </c>
      <c r="U11" s="70">
        <v>65</v>
      </c>
      <c r="V11" s="71">
        <f>U11+'Basic Price Adjustment'!E33</f>
        <v>54.083811999999995</v>
      </c>
      <c r="W11" s="70">
        <v>64</v>
      </c>
      <c r="X11" s="71">
        <f>W11+'Basic Price Adjustment'!E33</f>
        <v>53.083811999999995</v>
      </c>
    </row>
    <row r="12" spans="1:24" ht="15">
      <c r="A12" s="39" t="s">
        <v>51</v>
      </c>
      <c r="B12" s="39" t="s">
        <v>26</v>
      </c>
      <c r="C12" s="72">
        <v>58.75</v>
      </c>
      <c r="D12" s="73">
        <f>C12+'Basic Price Adjustment'!E34</f>
        <v>48.042812</v>
      </c>
      <c r="E12" s="72">
        <v>57</v>
      </c>
      <c r="F12" s="73">
        <f>E12+'Basic Price Adjustment'!E34</f>
        <v>46.292812</v>
      </c>
      <c r="G12" s="72">
        <v>64.1</v>
      </c>
      <c r="H12" s="73">
        <f>G12+'Basic Price Adjustment'!E34</f>
        <v>53.39281199999999</v>
      </c>
      <c r="I12" s="72">
        <v>60</v>
      </c>
      <c r="J12" s="73">
        <f>I12+'Basic Price Adjustment'!E34</f>
        <v>49.292812</v>
      </c>
      <c r="K12" s="72">
        <v>66</v>
      </c>
      <c r="L12" s="73">
        <f>K12+'Basic Price Adjustment'!E34</f>
        <v>55.292812</v>
      </c>
      <c r="M12" s="72">
        <v>62.6</v>
      </c>
      <c r="N12" s="73">
        <f>M12+'Basic Price Adjustment'!E34</f>
        <v>51.892812</v>
      </c>
      <c r="O12" s="72">
        <v>56.9</v>
      </c>
      <c r="P12" s="73">
        <f>O12+'Basic Price Adjustment'!E34</f>
        <v>46.192811999999996</v>
      </c>
      <c r="Q12" s="72">
        <v>67</v>
      </c>
      <c r="R12" s="73">
        <f>Q12+'Basic Price Adjustment'!E34</f>
        <v>56.292812</v>
      </c>
      <c r="S12" s="72">
        <v>67</v>
      </c>
      <c r="T12" s="73">
        <f>S12+'Basic Price Adjustment'!E34</f>
        <v>56.292812</v>
      </c>
      <c r="U12" s="72">
        <v>65</v>
      </c>
      <c r="V12" s="73">
        <f>U12+'Basic Price Adjustment'!E34</f>
        <v>54.292812</v>
      </c>
      <c r="W12" s="72">
        <v>66</v>
      </c>
      <c r="X12" s="73">
        <f>W12+'Basic Price Adjustment'!E34</f>
        <v>55.292812</v>
      </c>
    </row>
    <row r="13" spans="1:24" ht="15">
      <c r="A13" s="40" t="s">
        <v>52</v>
      </c>
      <c r="B13" s="40" t="s">
        <v>27</v>
      </c>
      <c r="C13" s="70">
        <v>62.5</v>
      </c>
      <c r="D13" s="71">
        <f>C13+'Basic Price Adjustment'!E35</f>
        <v>50.956812</v>
      </c>
      <c r="E13" s="70">
        <v>61</v>
      </c>
      <c r="F13" s="71">
        <f>E13+'Basic Price Adjustment'!E35</f>
        <v>49.456812</v>
      </c>
      <c r="G13" s="70">
        <v>65.45</v>
      </c>
      <c r="H13" s="71">
        <f>G13+'Basic Price Adjustment'!E35</f>
        <v>53.906812</v>
      </c>
      <c r="I13" s="70">
        <v>63.5</v>
      </c>
      <c r="J13" s="71">
        <f>I13+'Basic Price Adjustment'!E35</f>
        <v>51.956812</v>
      </c>
      <c r="K13" s="70">
        <v>76</v>
      </c>
      <c r="L13" s="71">
        <f>K13+'Basic Price Adjustment'!E35</f>
        <v>64.456812</v>
      </c>
      <c r="M13" s="70">
        <v>69.6</v>
      </c>
      <c r="N13" s="71">
        <f>M13+'Basic Price Adjustment'!E35</f>
        <v>58.056811999999994</v>
      </c>
      <c r="O13" s="70">
        <v>71.87</v>
      </c>
      <c r="P13" s="71">
        <f>O13+'Basic Price Adjustment'!E35</f>
        <v>60.326812000000004</v>
      </c>
      <c r="Q13" s="70"/>
      <c r="R13" s="71"/>
      <c r="S13" s="70"/>
      <c r="T13" s="71"/>
      <c r="U13" s="70"/>
      <c r="V13" s="71"/>
      <c r="W13" s="70">
        <v>76</v>
      </c>
      <c r="X13" s="71">
        <f>W13+'Basic Price Adjustment'!E35</f>
        <v>64.456812</v>
      </c>
    </row>
    <row r="14" spans="1:24" ht="15">
      <c r="A14" s="39" t="s">
        <v>53</v>
      </c>
      <c r="B14" s="39" t="s">
        <v>28</v>
      </c>
      <c r="C14" s="72">
        <v>62.5</v>
      </c>
      <c r="D14" s="73">
        <f>C14+'Basic Price Adjustment'!E36</f>
        <v>51.792812</v>
      </c>
      <c r="E14" s="72">
        <v>57.85</v>
      </c>
      <c r="F14" s="73">
        <f>E14+'Basic Price Adjustment'!E36</f>
        <v>47.142812</v>
      </c>
      <c r="G14" s="72">
        <v>64.1</v>
      </c>
      <c r="H14" s="73">
        <f>G14+'Basic Price Adjustment'!E36</f>
        <v>53.39281199999999</v>
      </c>
      <c r="I14" s="72">
        <v>63.35</v>
      </c>
      <c r="J14" s="73">
        <f>I14+'Basic Price Adjustment'!E36</f>
        <v>52.642812</v>
      </c>
      <c r="K14" s="72">
        <v>66</v>
      </c>
      <c r="L14" s="73">
        <f>K14+'Basic Price Adjustment'!E36</f>
        <v>55.292812</v>
      </c>
      <c r="M14" s="72">
        <v>65.4</v>
      </c>
      <c r="N14" s="73">
        <f>M14+'Basic Price Adjustment'!E36</f>
        <v>54.692812</v>
      </c>
      <c r="O14" s="72">
        <v>59.2</v>
      </c>
      <c r="P14" s="73">
        <f>O14+'Basic Price Adjustment'!E36</f>
        <v>48.492812</v>
      </c>
      <c r="Q14" s="72">
        <v>69</v>
      </c>
      <c r="R14" s="73">
        <f>Q14+'Basic Price Adjustment'!E36</f>
        <v>58.292812</v>
      </c>
      <c r="S14" s="72">
        <v>69</v>
      </c>
      <c r="T14" s="73">
        <f>S14+'Basic Price Adjustment'!E36</f>
        <v>58.292812</v>
      </c>
      <c r="U14" s="72">
        <v>66.5</v>
      </c>
      <c r="V14" s="73">
        <f>U14+'Basic Price Adjustment'!E36</f>
        <v>55.792812</v>
      </c>
      <c r="W14" s="72">
        <v>66</v>
      </c>
      <c r="X14" s="73">
        <f>W14+'Basic Price Adjustment'!E36</f>
        <v>55.292812</v>
      </c>
    </row>
    <row r="15" spans="1:24" ht="15">
      <c r="A15" s="40" t="s">
        <v>54</v>
      </c>
      <c r="B15" s="40" t="s">
        <v>29</v>
      </c>
      <c r="C15" s="70">
        <v>64</v>
      </c>
      <c r="D15" s="71">
        <f>C15+'Basic Price Adjustment'!E37</f>
        <v>51.620812</v>
      </c>
      <c r="E15" s="70">
        <v>61.5</v>
      </c>
      <c r="F15" s="71">
        <f>E15+'Basic Price Adjustment'!E37</f>
        <v>49.120812</v>
      </c>
      <c r="G15" s="70">
        <v>69.95</v>
      </c>
      <c r="H15" s="71">
        <f>G15+'Basic Price Adjustment'!E37</f>
        <v>57.570812000000004</v>
      </c>
      <c r="I15" s="70">
        <v>64.75</v>
      </c>
      <c r="J15" s="71">
        <f>I15+'Basic Price Adjustment'!E37</f>
        <v>52.370812</v>
      </c>
      <c r="K15" s="70">
        <v>67</v>
      </c>
      <c r="L15" s="71">
        <f>K15+'Basic Price Adjustment'!E37</f>
        <v>54.620812</v>
      </c>
      <c r="M15" s="70">
        <v>62.65</v>
      </c>
      <c r="N15" s="71">
        <f>M15+'Basic Price Adjustment'!E37</f>
        <v>50.270812</v>
      </c>
      <c r="O15" s="70">
        <v>60.9</v>
      </c>
      <c r="P15" s="71">
        <f>O15+'Basic Price Adjustment'!E37</f>
        <v>48.520812</v>
      </c>
      <c r="Q15" s="70">
        <v>69</v>
      </c>
      <c r="R15" s="71">
        <f>Q15+'Basic Price Adjustment'!E37</f>
        <v>56.620812</v>
      </c>
      <c r="S15" s="70">
        <v>69</v>
      </c>
      <c r="T15" s="71">
        <f>S15+'Basic Price Adjustment'!E37</f>
        <v>56.620812</v>
      </c>
      <c r="U15" s="70">
        <v>67.5</v>
      </c>
      <c r="V15" s="71">
        <f>U15+'Basic Price Adjustment'!E37</f>
        <v>55.120812</v>
      </c>
      <c r="W15" s="70">
        <v>67</v>
      </c>
      <c r="X15" s="71">
        <f>W15+'Basic Price Adjustment'!E37</f>
        <v>54.620812</v>
      </c>
    </row>
    <row r="16" spans="1:24" ht="15">
      <c r="A16" s="39" t="s">
        <v>55</v>
      </c>
      <c r="B16" s="39" t="s">
        <v>30</v>
      </c>
      <c r="C16" s="72">
        <v>68.75</v>
      </c>
      <c r="D16" s="73">
        <f>C16+'Basic Price Adjustment'!E38</f>
        <v>55.325812</v>
      </c>
      <c r="E16" s="72">
        <v>66.1</v>
      </c>
      <c r="F16" s="73">
        <f>E16+'Basic Price Adjustment'!E38</f>
        <v>52.67581199999999</v>
      </c>
      <c r="G16" s="72">
        <v>73.35</v>
      </c>
      <c r="H16" s="73">
        <f>G16+'Basic Price Adjustment'!E38</f>
        <v>59.92581199999999</v>
      </c>
      <c r="I16" s="72">
        <v>69.6</v>
      </c>
      <c r="J16" s="73">
        <f>I16+'Basic Price Adjustment'!E38</f>
        <v>56.17581199999999</v>
      </c>
      <c r="K16" s="72">
        <v>73</v>
      </c>
      <c r="L16" s="73">
        <f>K16+'Basic Price Adjustment'!E38</f>
        <v>59.575812</v>
      </c>
      <c r="M16" s="72">
        <v>67.2</v>
      </c>
      <c r="N16" s="73">
        <f>M16+'Basic Price Adjustment'!E38</f>
        <v>53.775812</v>
      </c>
      <c r="O16" s="72">
        <v>63</v>
      </c>
      <c r="P16" s="73">
        <f>O16+'Basic Price Adjustment'!E38</f>
        <v>49.575812</v>
      </c>
      <c r="Q16" s="72">
        <v>75</v>
      </c>
      <c r="R16" s="73">
        <f>Q16+'Basic Price Adjustment'!E38</f>
        <v>61.575812</v>
      </c>
      <c r="S16" s="72">
        <v>75</v>
      </c>
      <c r="T16" s="73">
        <f>S16+'Basic Price Adjustment'!E38</f>
        <v>61.575812</v>
      </c>
      <c r="U16" s="72">
        <v>75.5</v>
      </c>
      <c r="V16" s="73">
        <f>U16+'Basic Price Adjustment'!E38</f>
        <v>62.075812</v>
      </c>
      <c r="W16" s="72">
        <v>74</v>
      </c>
      <c r="X16" s="73">
        <f>W16+'Basic Price Adjustment'!E38</f>
        <v>60.575812</v>
      </c>
    </row>
    <row r="17" spans="1:24" ht="15">
      <c r="A17" s="40" t="s">
        <v>56</v>
      </c>
      <c r="B17" s="40" t="s">
        <v>31</v>
      </c>
      <c r="C17" s="70">
        <v>64</v>
      </c>
      <c r="D17" s="71">
        <f>C17+'Basic Price Adjustment'!E39</f>
        <v>51.202812</v>
      </c>
      <c r="E17" s="70">
        <v>61.5</v>
      </c>
      <c r="F17" s="71">
        <f>E17+'Basic Price Adjustment'!E39</f>
        <v>48.702812</v>
      </c>
      <c r="G17" s="70">
        <v>69.95</v>
      </c>
      <c r="H17" s="71">
        <f>G17+'Basic Price Adjustment'!E39</f>
        <v>57.152812000000004</v>
      </c>
      <c r="I17" s="70">
        <v>64.75</v>
      </c>
      <c r="J17" s="71">
        <f>I17+'Basic Price Adjustment'!E39</f>
        <v>51.952812</v>
      </c>
      <c r="K17" s="70">
        <v>67</v>
      </c>
      <c r="L17" s="71">
        <f>K17+'Basic Price Adjustment'!E39</f>
        <v>54.202812</v>
      </c>
      <c r="M17" s="70">
        <v>62.65</v>
      </c>
      <c r="N17" s="71">
        <f>M17+'Basic Price Adjustment'!E39</f>
        <v>49.852812</v>
      </c>
      <c r="O17" s="70">
        <v>60.9</v>
      </c>
      <c r="P17" s="71">
        <f>O17+'Basic Price Adjustment'!E39</f>
        <v>48.102812</v>
      </c>
      <c r="Q17" s="70">
        <v>69</v>
      </c>
      <c r="R17" s="71">
        <f>Q17+'Basic Price Adjustment'!E39</f>
        <v>56.202812</v>
      </c>
      <c r="S17" s="70">
        <v>69</v>
      </c>
      <c r="T17" s="71">
        <f>S17+'Basic Price Adjustment'!E39</f>
        <v>56.202812</v>
      </c>
      <c r="U17" s="70">
        <v>67.5</v>
      </c>
      <c r="V17" s="71">
        <f>U17+'Basic Price Adjustment'!E39</f>
        <v>54.702812</v>
      </c>
      <c r="W17" s="70">
        <v>67</v>
      </c>
      <c r="X17" s="71">
        <f>W17+'Basic Price Adjustment'!E39</f>
        <v>54.202812</v>
      </c>
    </row>
    <row r="18" spans="1:24" ht="15">
      <c r="A18" s="39" t="s">
        <v>57</v>
      </c>
      <c r="B18" s="39" t="s">
        <v>32</v>
      </c>
      <c r="C18" s="72">
        <v>68</v>
      </c>
      <c r="D18" s="73">
        <f>C18+'Basic Price Adjustment'!E40</f>
        <v>55.202812</v>
      </c>
      <c r="E18" s="72">
        <v>64.5</v>
      </c>
      <c r="F18" s="73">
        <f>E18+'Basic Price Adjustment'!E40</f>
        <v>51.702812</v>
      </c>
      <c r="G18" s="72">
        <v>74.1</v>
      </c>
      <c r="H18" s="73">
        <f>G18+'Basic Price Adjustment'!E40</f>
        <v>61.302811999999996</v>
      </c>
      <c r="I18" s="72">
        <v>69.4</v>
      </c>
      <c r="J18" s="73">
        <f>I18+'Basic Price Adjustment'!E40</f>
        <v>56.60281200000001</v>
      </c>
      <c r="K18" s="72">
        <v>74</v>
      </c>
      <c r="L18" s="73">
        <f>K18+'Basic Price Adjustment'!E40</f>
        <v>61.202812</v>
      </c>
      <c r="M18" s="72">
        <v>77.3</v>
      </c>
      <c r="N18" s="73">
        <f>M18+'Basic Price Adjustment'!E40</f>
        <v>64.50281199999999</v>
      </c>
      <c r="O18" s="72">
        <v>71.2</v>
      </c>
      <c r="P18" s="73">
        <f>O18+'Basic Price Adjustment'!E40</f>
        <v>58.402812000000004</v>
      </c>
      <c r="Q18" s="72">
        <v>73</v>
      </c>
      <c r="R18" s="73">
        <f>Q18+'Basic Price Adjustment'!E40</f>
        <v>60.202812</v>
      </c>
      <c r="S18" s="72">
        <v>73</v>
      </c>
      <c r="T18" s="73">
        <f>S18+'Basic Price Adjustment'!E40</f>
        <v>60.202812</v>
      </c>
      <c r="U18" s="72">
        <v>77.5</v>
      </c>
      <c r="V18" s="73">
        <f>U18+'Basic Price Adjustment'!E40</f>
        <v>64.702812</v>
      </c>
      <c r="W18" s="72">
        <v>74</v>
      </c>
      <c r="X18" s="73">
        <f>W18+'Basic Price Adjustment'!E40</f>
        <v>61.202812</v>
      </c>
    </row>
    <row r="19" spans="1:24" ht="15.75" customHeight="1">
      <c r="A19" s="40" t="s">
        <v>58</v>
      </c>
      <c r="B19" s="40" t="s">
        <v>33</v>
      </c>
      <c r="C19" s="70">
        <v>85.5</v>
      </c>
      <c r="D19" s="71">
        <f>C19+'Basic Price Adjustment'!E41</f>
        <v>69.149812</v>
      </c>
      <c r="E19" s="70">
        <v>75.8</v>
      </c>
      <c r="F19" s="71">
        <f>E19+'Basic Price Adjustment'!E41</f>
        <v>59.449811999999994</v>
      </c>
      <c r="G19" s="70">
        <v>87.9</v>
      </c>
      <c r="H19" s="71">
        <f>G19+'Basic Price Adjustment'!E41</f>
        <v>71.549812</v>
      </c>
      <c r="I19" s="70">
        <v>85.3</v>
      </c>
      <c r="J19" s="71">
        <f>I19+'Basic Price Adjustment'!E41</f>
        <v>68.949812</v>
      </c>
      <c r="K19" s="70">
        <v>80</v>
      </c>
      <c r="L19" s="71">
        <f>K19+'Basic Price Adjustment'!E41</f>
        <v>63.649812</v>
      </c>
      <c r="M19" s="70">
        <v>82.6</v>
      </c>
      <c r="N19" s="71">
        <f>M19+'Basic Price Adjustment'!E41</f>
        <v>66.24981199999999</v>
      </c>
      <c r="O19" s="70">
        <v>79.8</v>
      </c>
      <c r="P19" s="71">
        <f>O19+'Basic Price Adjustment'!E41</f>
        <v>63.449811999999994</v>
      </c>
      <c r="Q19" s="70">
        <v>83</v>
      </c>
      <c r="R19" s="71">
        <f>Q19+'Basic Price Adjustment'!E41</f>
        <v>66.649812</v>
      </c>
      <c r="S19" s="70">
        <v>83</v>
      </c>
      <c r="T19" s="71">
        <f>S19+'Basic Price Adjustment'!E41</f>
        <v>66.649812</v>
      </c>
      <c r="U19" s="70">
        <v>84</v>
      </c>
      <c r="V19" s="71">
        <f>U19+'Basic Price Adjustment'!E41</f>
        <v>67.649812</v>
      </c>
      <c r="W19" s="70">
        <v>78</v>
      </c>
      <c r="X19" s="71">
        <f>W19+'Basic Price Adjustment'!E41</f>
        <v>61.649812</v>
      </c>
    </row>
    <row r="20" spans="1:24" ht="15">
      <c r="A20" s="39" t="s">
        <v>59</v>
      </c>
      <c r="B20" s="39" t="s">
        <v>34</v>
      </c>
      <c r="C20" s="72">
        <v>86.5</v>
      </c>
      <c r="D20" s="73">
        <f>C20+'Basic Price Adjustment'!E42</f>
        <v>70.149812</v>
      </c>
      <c r="E20" s="72">
        <v>76.7</v>
      </c>
      <c r="F20" s="73">
        <f>E20+'Basic Price Adjustment'!E42</f>
        <v>60.349812</v>
      </c>
      <c r="G20" s="72">
        <v>88.4</v>
      </c>
      <c r="H20" s="73">
        <f>G20+'Basic Price Adjustment'!E42</f>
        <v>72.049812</v>
      </c>
      <c r="I20" s="72">
        <v>86.55</v>
      </c>
      <c r="J20" s="73">
        <f>I20+'Basic Price Adjustment'!E42</f>
        <v>70.199812</v>
      </c>
      <c r="K20" s="72">
        <v>80</v>
      </c>
      <c r="L20" s="73">
        <f>K20+'Basic Price Adjustment'!E42</f>
        <v>63.649812</v>
      </c>
      <c r="M20" s="72">
        <v>91.4</v>
      </c>
      <c r="N20" s="73">
        <f>M20+'Basic Price Adjustment'!E42</f>
        <v>75.049812</v>
      </c>
      <c r="O20" s="72">
        <v>86.2</v>
      </c>
      <c r="P20" s="73">
        <f>O20+'Basic Price Adjustment'!E42</f>
        <v>69.849812</v>
      </c>
      <c r="Q20" s="72">
        <v>87</v>
      </c>
      <c r="R20" s="73">
        <f>Q20+'Basic Price Adjustment'!E42</f>
        <v>70.649812</v>
      </c>
      <c r="S20" s="72">
        <v>87</v>
      </c>
      <c r="T20" s="73">
        <f>S20+'Basic Price Adjustment'!E42</f>
        <v>70.649812</v>
      </c>
      <c r="U20" s="72"/>
      <c r="V20" s="73"/>
      <c r="W20" s="72">
        <v>78</v>
      </c>
      <c r="X20" s="73">
        <f>W20+'Basic Price Adjustment'!E42</f>
        <v>61.649812</v>
      </c>
    </row>
    <row r="21" spans="1:24" ht="15">
      <c r="A21" s="40" t="s">
        <v>60</v>
      </c>
      <c r="B21" s="40" t="s">
        <v>35</v>
      </c>
      <c r="C21" s="70">
        <v>77.5</v>
      </c>
      <c r="D21" s="71">
        <f>C21+'Basic Price Adjustment'!E43</f>
        <v>61.776812</v>
      </c>
      <c r="E21" s="70">
        <v>75.8</v>
      </c>
      <c r="F21" s="71">
        <f>E21+'Basic Price Adjustment'!E43</f>
        <v>60.076812</v>
      </c>
      <c r="G21" s="70">
        <v>84.4</v>
      </c>
      <c r="H21" s="71">
        <f>G21+'Basic Price Adjustment'!E43</f>
        <v>68.67681200000001</v>
      </c>
      <c r="I21" s="70">
        <v>79.45</v>
      </c>
      <c r="J21" s="71">
        <f>I21+'Basic Price Adjustment'!E43</f>
        <v>63.726812</v>
      </c>
      <c r="K21" s="70">
        <v>76</v>
      </c>
      <c r="L21" s="71">
        <f>K21+'Basic Price Adjustment'!E43</f>
        <v>60.276812</v>
      </c>
      <c r="M21" s="70">
        <v>76.6</v>
      </c>
      <c r="N21" s="71">
        <f>M21+'Basic Price Adjustment'!E43</f>
        <v>60.876811999999994</v>
      </c>
      <c r="O21" s="70">
        <v>73</v>
      </c>
      <c r="P21" s="71">
        <f>O21+'Basic Price Adjustment'!E43</f>
        <v>57.276812</v>
      </c>
      <c r="Q21" s="70">
        <v>81</v>
      </c>
      <c r="R21" s="71">
        <f>Q21+'Basic Price Adjustment'!E43</f>
        <v>65.276812</v>
      </c>
      <c r="S21" s="70">
        <v>81</v>
      </c>
      <c r="T21" s="71">
        <f>S21+'Basic Price Adjustment'!E43</f>
        <v>65.276812</v>
      </c>
      <c r="U21" s="70">
        <v>80</v>
      </c>
      <c r="V21" s="71">
        <f>U21+'Basic Price Adjustment'!E43</f>
        <v>64.276812</v>
      </c>
      <c r="W21" s="70">
        <v>76</v>
      </c>
      <c r="X21" s="71">
        <f>W21+'Basic Price Adjustment'!E43</f>
        <v>60.276812</v>
      </c>
    </row>
    <row r="22" spans="1:24" ht="15.75" customHeight="1" thickBot="1">
      <c r="A22" s="76" t="s">
        <v>61</v>
      </c>
      <c r="B22" s="76" t="s">
        <v>36</v>
      </c>
      <c r="C22" s="74">
        <v>85.5</v>
      </c>
      <c r="D22" s="75">
        <f>C22+'Basic Price Adjustment'!E44</f>
        <v>69.149812</v>
      </c>
      <c r="E22" s="74">
        <v>76.4</v>
      </c>
      <c r="F22" s="75">
        <f>E22+'Basic Price Adjustment'!E44</f>
        <v>60.049812</v>
      </c>
      <c r="G22" s="74">
        <v>85.05</v>
      </c>
      <c r="H22" s="75">
        <f>G22+'Basic Price Adjustment'!E44</f>
        <v>68.699812</v>
      </c>
      <c r="I22" s="74">
        <v>86.05</v>
      </c>
      <c r="J22" s="75">
        <f>I22+'Basic Price Adjustment'!E44</f>
        <v>69.699812</v>
      </c>
      <c r="K22" s="74">
        <v>80</v>
      </c>
      <c r="L22" s="75">
        <f>K22+'Basic Price Adjustment'!E44</f>
        <v>63.649812</v>
      </c>
      <c r="M22" s="74">
        <v>90.5</v>
      </c>
      <c r="N22" s="75">
        <f>M22+'Basic Price Adjustment'!E44</f>
        <v>74.149812</v>
      </c>
      <c r="O22" s="74">
        <v>90.9</v>
      </c>
      <c r="P22" s="75">
        <f>O22+'Basic Price Adjustment'!E44</f>
        <v>74.549812</v>
      </c>
      <c r="Q22" s="74">
        <v>85</v>
      </c>
      <c r="R22" s="75">
        <f>Q22+'Basic Price Adjustment'!E44</f>
        <v>68.649812</v>
      </c>
      <c r="S22" s="74">
        <v>85</v>
      </c>
      <c r="T22" s="75">
        <f>S22+'Basic Price Adjustment'!G44</f>
        <v>85</v>
      </c>
      <c r="U22" s="74"/>
      <c r="V22" s="75"/>
      <c r="W22" s="74">
        <v>76</v>
      </c>
      <c r="X22" s="75">
        <f>W22+'Basic Price Adjustment'!E44</f>
        <v>59.649812</v>
      </c>
    </row>
    <row r="32" spans="3:16" ht="12.75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3:16" ht="12.75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3:16" ht="12.7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3:16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3:16" ht="12.7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3:16" ht="12.7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3:16" ht="12.75"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3:16" ht="12.7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3:16" ht="12.7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3:16" ht="12.75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3:16" ht="12.75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3:16" ht="12.75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3:16" ht="12.75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3:16" ht="12.7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3:16" ht="12.7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3:16" ht="12.7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</sheetData>
  <sheetProtection/>
  <mergeCells count="46">
    <mergeCell ref="Q4:R4"/>
    <mergeCell ref="K3:L3"/>
    <mergeCell ref="I3:J3"/>
    <mergeCell ref="U6:V6"/>
    <mergeCell ref="M4:N4"/>
    <mergeCell ref="S4:T4"/>
    <mergeCell ref="U4:V4"/>
    <mergeCell ref="G3:H3"/>
    <mergeCell ref="C3:D3"/>
    <mergeCell ref="E3:F3"/>
    <mergeCell ref="Q3:R3"/>
    <mergeCell ref="M3:N3"/>
    <mergeCell ref="O6:P6"/>
    <mergeCell ref="C6:D6"/>
    <mergeCell ref="E6:F6"/>
    <mergeCell ref="G6:H6"/>
    <mergeCell ref="I6:J6"/>
    <mergeCell ref="O3:P3"/>
    <mergeCell ref="K6:L6"/>
    <mergeCell ref="O4:P4"/>
    <mergeCell ref="O7:P7"/>
    <mergeCell ref="C7:D7"/>
    <mergeCell ref="E7:F7"/>
    <mergeCell ref="G7:H7"/>
    <mergeCell ref="I7:J7"/>
    <mergeCell ref="K7:L7"/>
    <mergeCell ref="U3:V3"/>
    <mergeCell ref="U7:V7"/>
    <mergeCell ref="W6:X6"/>
    <mergeCell ref="W7:X7"/>
    <mergeCell ref="M6:N6"/>
    <mergeCell ref="M7:N7"/>
    <mergeCell ref="Q6:R6"/>
    <mergeCell ref="Q7:R7"/>
    <mergeCell ref="S6:T6"/>
    <mergeCell ref="S7:T7"/>
    <mergeCell ref="A1:G1"/>
    <mergeCell ref="W4:X4"/>
    <mergeCell ref="A3:A4"/>
    <mergeCell ref="C4:D4"/>
    <mergeCell ref="E4:F4"/>
    <mergeCell ref="G4:H4"/>
    <mergeCell ref="I4:J4"/>
    <mergeCell ref="K4:L4"/>
    <mergeCell ref="W3:X3"/>
    <mergeCell ref="S3:T3"/>
  </mergeCells>
  <printOptions horizontalCentered="1" verticalCentered="1"/>
  <pageMargins left="0.25" right="0.25" top="0.25" bottom="0.25" header="0.3" footer="0.3"/>
  <pageSetup horizontalDpi="600" verticalDpi="600" orientation="landscape" paperSize="3" r:id="rId1"/>
  <headerFooter>
    <oddHeader>&amp;C&amp;A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8515625" style="1" customWidth="1"/>
    <col min="2" max="2" width="34.28125" style="1" bestFit="1" customWidth="1"/>
    <col min="3" max="3" width="8.7109375" style="1" customWidth="1"/>
    <col min="4" max="4" width="10.7109375" style="1" customWidth="1"/>
    <col min="5" max="5" width="8.7109375" style="1" customWidth="1"/>
    <col min="6" max="6" width="10.7109375" style="1" customWidth="1"/>
    <col min="7" max="7" width="8.7109375" style="1" customWidth="1"/>
    <col min="8" max="8" width="10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1" customWidth="1"/>
    <col min="20" max="20" width="10.7109375" style="1" customWidth="1"/>
    <col min="21" max="16384" width="9.140625" style="1" customWidth="1"/>
  </cols>
  <sheetData>
    <row r="1" spans="1:7" s="2" customFormat="1" ht="12.75">
      <c r="A1" s="170"/>
      <c r="B1" s="170"/>
      <c r="C1" s="170"/>
      <c r="D1" s="170"/>
      <c r="E1" s="170"/>
      <c r="F1" s="170"/>
      <c r="G1" s="170"/>
    </row>
    <row r="2" s="2" customFormat="1" ht="12.75" customHeight="1" thickBot="1"/>
    <row r="3" ht="13.5" customHeight="1" hidden="1" thickBot="1"/>
    <row r="4" spans="1:20" ht="56.25" customHeight="1" thickBot="1">
      <c r="A4" s="157" t="s">
        <v>45</v>
      </c>
      <c r="B4" s="43" t="s">
        <v>46</v>
      </c>
      <c r="C4" s="155" t="s">
        <v>93</v>
      </c>
      <c r="D4" s="156"/>
      <c r="E4" s="155" t="s">
        <v>87</v>
      </c>
      <c r="F4" s="156"/>
      <c r="G4" s="155" t="s">
        <v>94</v>
      </c>
      <c r="H4" s="156"/>
      <c r="I4" s="155" t="s">
        <v>81</v>
      </c>
      <c r="J4" s="156"/>
      <c r="K4" s="155" t="s">
        <v>95</v>
      </c>
      <c r="L4" s="156"/>
      <c r="M4" s="155" t="s">
        <v>96</v>
      </c>
      <c r="N4" s="156"/>
      <c r="O4" s="155" t="s">
        <v>97</v>
      </c>
      <c r="P4" s="156"/>
      <c r="Q4" s="155" t="s">
        <v>42</v>
      </c>
      <c r="R4" s="156"/>
      <c r="S4" s="155" t="s">
        <v>172</v>
      </c>
      <c r="T4" s="156"/>
    </row>
    <row r="5" spans="1:20" ht="13.5" thickBot="1">
      <c r="A5" s="158"/>
      <c r="B5" s="127" t="s">
        <v>200</v>
      </c>
      <c r="C5" s="155" t="s">
        <v>215</v>
      </c>
      <c r="D5" s="156"/>
      <c r="E5" s="155" t="s">
        <v>208</v>
      </c>
      <c r="F5" s="156"/>
      <c r="G5" s="155" t="s">
        <v>216</v>
      </c>
      <c r="H5" s="156"/>
      <c r="I5" s="155" t="s">
        <v>210</v>
      </c>
      <c r="J5" s="156"/>
      <c r="K5" s="155" t="s">
        <v>212</v>
      </c>
      <c r="L5" s="156"/>
      <c r="M5" s="155" t="s">
        <v>211</v>
      </c>
      <c r="N5" s="156"/>
      <c r="O5" s="155" t="s">
        <v>213</v>
      </c>
      <c r="P5" s="156"/>
      <c r="Q5" s="155" t="s">
        <v>202</v>
      </c>
      <c r="R5" s="156"/>
      <c r="S5" s="155" t="s">
        <v>205</v>
      </c>
      <c r="T5" s="156"/>
    </row>
    <row r="6" spans="1:20" ht="13.5" thickBot="1">
      <c r="A6" s="44"/>
      <c r="B6" s="44"/>
      <c r="C6" s="44" t="s">
        <v>40</v>
      </c>
      <c r="D6" s="44" t="s">
        <v>41</v>
      </c>
      <c r="E6" s="44" t="s">
        <v>40</v>
      </c>
      <c r="F6" s="44" t="s">
        <v>41</v>
      </c>
      <c r="G6" s="44" t="s">
        <v>40</v>
      </c>
      <c r="H6" s="44" t="s">
        <v>41</v>
      </c>
      <c r="I6" s="44" t="s">
        <v>40</v>
      </c>
      <c r="J6" s="44" t="s">
        <v>41</v>
      </c>
      <c r="K6" s="44" t="s">
        <v>40</v>
      </c>
      <c r="L6" s="44" t="s">
        <v>41</v>
      </c>
      <c r="M6" s="44" t="s">
        <v>40</v>
      </c>
      <c r="N6" s="44" t="s">
        <v>41</v>
      </c>
      <c r="O6" s="44" t="s">
        <v>40</v>
      </c>
      <c r="P6" s="44" t="s">
        <v>41</v>
      </c>
      <c r="Q6" s="44" t="s">
        <v>40</v>
      </c>
      <c r="R6" s="44" t="s">
        <v>41</v>
      </c>
      <c r="S6" s="44" t="s">
        <v>40</v>
      </c>
      <c r="T6" s="44" t="s">
        <v>41</v>
      </c>
    </row>
    <row r="7" spans="1:20" s="25" customFormat="1" ht="15">
      <c r="A7" s="120" t="s">
        <v>109</v>
      </c>
      <c r="B7" s="120" t="s">
        <v>110</v>
      </c>
      <c r="C7" s="136" t="s">
        <v>129</v>
      </c>
      <c r="D7" s="137"/>
      <c r="E7" s="136" t="s">
        <v>124</v>
      </c>
      <c r="F7" s="137"/>
      <c r="G7" s="136" t="s">
        <v>131</v>
      </c>
      <c r="H7" s="137"/>
      <c r="I7" s="136" t="s">
        <v>174</v>
      </c>
      <c r="J7" s="137"/>
      <c r="K7" s="136" t="s">
        <v>175</v>
      </c>
      <c r="L7" s="137"/>
      <c r="M7" s="136" t="s">
        <v>177</v>
      </c>
      <c r="N7" s="137"/>
      <c r="O7" s="136" t="s">
        <v>128</v>
      </c>
      <c r="P7" s="137"/>
      <c r="Q7" s="136" t="s">
        <v>111</v>
      </c>
      <c r="R7" s="137"/>
      <c r="S7" s="136" t="s">
        <v>173</v>
      </c>
      <c r="T7" s="137"/>
    </row>
    <row r="8" spans="1:20" s="25" customFormat="1" ht="15.75" thickBot="1">
      <c r="A8" s="121"/>
      <c r="B8" s="121"/>
      <c r="C8" s="152" t="s">
        <v>130</v>
      </c>
      <c r="D8" s="153"/>
      <c r="E8" s="152" t="s">
        <v>155</v>
      </c>
      <c r="F8" s="153"/>
      <c r="G8" s="159" t="s">
        <v>132</v>
      </c>
      <c r="H8" s="160"/>
      <c r="I8" s="152" t="s">
        <v>126</v>
      </c>
      <c r="J8" s="153"/>
      <c r="K8" s="152" t="s">
        <v>176</v>
      </c>
      <c r="L8" s="153"/>
      <c r="M8" s="152" t="s">
        <v>155</v>
      </c>
      <c r="N8" s="153"/>
      <c r="O8" s="152" t="s">
        <v>127</v>
      </c>
      <c r="P8" s="153"/>
      <c r="Q8" s="152" t="s">
        <v>112</v>
      </c>
      <c r="R8" s="153"/>
      <c r="S8" s="152" t="s">
        <v>156</v>
      </c>
      <c r="T8" s="153"/>
    </row>
    <row r="9" spans="1:20" ht="15">
      <c r="A9" s="119" t="s">
        <v>47</v>
      </c>
      <c r="B9" s="119" t="s">
        <v>22</v>
      </c>
      <c r="C9" s="92">
        <v>52</v>
      </c>
      <c r="D9" s="93">
        <f>C9+'Basic Price Adjustment'!E30</f>
        <v>43.382812</v>
      </c>
      <c r="E9" s="92">
        <v>54.25</v>
      </c>
      <c r="F9" s="93">
        <f>E9+'Basic Price Adjustment'!E30</f>
        <v>45.632812</v>
      </c>
      <c r="G9" s="92">
        <v>50</v>
      </c>
      <c r="H9" s="93">
        <f>G9+'Basic Price Adjustment'!E30</f>
        <v>41.382812</v>
      </c>
      <c r="I9" s="92">
        <v>51</v>
      </c>
      <c r="J9" s="93">
        <f>I9+'Basic Price Adjustment'!E30</f>
        <v>42.382812</v>
      </c>
      <c r="K9" s="92">
        <v>58.65</v>
      </c>
      <c r="L9" s="93">
        <f>K9+'Basic Price Adjustment'!E30</f>
        <v>50.032812</v>
      </c>
      <c r="M9" s="92">
        <v>54.1</v>
      </c>
      <c r="N9" s="93">
        <f>M9+'Basic Price Adjustment'!E30</f>
        <v>45.482812</v>
      </c>
      <c r="O9" s="92">
        <v>62</v>
      </c>
      <c r="P9" s="93">
        <f>O9+'Basic Price Adjustment'!E30</f>
        <v>53.382812</v>
      </c>
      <c r="Q9" s="92">
        <v>56.84</v>
      </c>
      <c r="R9" s="93">
        <f>Q9+'Basic Price Adjustment'!E30</f>
        <v>48.222812000000005</v>
      </c>
      <c r="S9" s="92">
        <v>52</v>
      </c>
      <c r="T9" s="93">
        <f>S9+'Basic Price Adjustment'!E30</f>
        <v>43.382812</v>
      </c>
    </row>
    <row r="10" spans="1:20" ht="15">
      <c r="A10" s="65" t="s">
        <v>48</v>
      </c>
      <c r="B10" s="65" t="s">
        <v>23</v>
      </c>
      <c r="C10" s="94">
        <v>54.5</v>
      </c>
      <c r="D10" s="95">
        <f>C10+'Basic Price Adjustment'!E31</f>
        <v>45.882812</v>
      </c>
      <c r="E10" s="94">
        <v>56.25</v>
      </c>
      <c r="F10" s="95">
        <f>E10+'Basic Price Adjustment'!E31</f>
        <v>47.632812</v>
      </c>
      <c r="G10" s="94">
        <v>52.5</v>
      </c>
      <c r="H10" s="95">
        <f>G10+'Basic Price Adjustment'!E31</f>
        <v>43.882812</v>
      </c>
      <c r="I10" s="94">
        <v>51</v>
      </c>
      <c r="J10" s="95">
        <f>I10+'Basic Price Adjustment'!E31</f>
        <v>42.382812</v>
      </c>
      <c r="K10" s="94">
        <v>58.65</v>
      </c>
      <c r="L10" s="95">
        <f>K10+'Basic Price Adjustment'!E31</f>
        <v>50.032812</v>
      </c>
      <c r="M10" s="94">
        <v>54.1</v>
      </c>
      <c r="N10" s="95">
        <f>M10+'Basic Price Adjustment'!E31</f>
        <v>45.482812</v>
      </c>
      <c r="O10" s="94">
        <v>63</v>
      </c>
      <c r="P10" s="95">
        <f>O10+'Basic Price Adjustment'!E31</f>
        <v>54.382812</v>
      </c>
      <c r="Q10" s="94">
        <v>58.95</v>
      </c>
      <c r="R10" s="95">
        <f>Q10+'Basic Price Adjustment'!E31</f>
        <v>50.332812000000004</v>
      </c>
      <c r="S10" s="94">
        <v>53.7</v>
      </c>
      <c r="T10" s="95">
        <f>S10+'Basic Price Adjustment'!E31</f>
        <v>45.082812000000004</v>
      </c>
    </row>
    <row r="11" spans="1:20" ht="15">
      <c r="A11" s="64" t="s">
        <v>49</v>
      </c>
      <c r="B11" s="64" t="s">
        <v>24</v>
      </c>
      <c r="C11" s="96">
        <v>57.5</v>
      </c>
      <c r="D11" s="97">
        <f>C11+'Basic Price Adjustment'!E32</f>
        <v>46.792812</v>
      </c>
      <c r="E11" s="96">
        <v>58.75</v>
      </c>
      <c r="F11" s="97">
        <f>E11+'Basic Price Adjustment'!E32</f>
        <v>48.042812</v>
      </c>
      <c r="G11" s="96">
        <v>55.5</v>
      </c>
      <c r="H11" s="97">
        <f>G11+'Basic Price Adjustment'!E32</f>
        <v>44.792812</v>
      </c>
      <c r="I11" s="96">
        <v>57</v>
      </c>
      <c r="J11" s="97">
        <f>I11+'Basic Price Adjustment'!E32</f>
        <v>46.292812</v>
      </c>
      <c r="K11" s="96">
        <v>64.1</v>
      </c>
      <c r="L11" s="97">
        <f>K11+'Basic Price Adjustment'!E32</f>
        <v>53.39281199999999</v>
      </c>
      <c r="M11" s="96">
        <v>60</v>
      </c>
      <c r="N11" s="97">
        <f>M11+'Basic Price Adjustment'!E32</f>
        <v>49.292812</v>
      </c>
      <c r="O11" s="96">
        <v>64</v>
      </c>
      <c r="P11" s="97">
        <f>O11+'Basic Price Adjustment'!E32</f>
        <v>53.292812</v>
      </c>
      <c r="Q11" s="96">
        <v>62.6</v>
      </c>
      <c r="R11" s="97">
        <f>Q11+'Basic Price Adjustment'!E32</f>
        <v>51.892812</v>
      </c>
      <c r="S11" s="96">
        <v>56.9</v>
      </c>
      <c r="T11" s="97">
        <f>S11+'Basic Price Adjustment'!E32</f>
        <v>46.192811999999996</v>
      </c>
    </row>
    <row r="12" spans="1:20" ht="15">
      <c r="A12" s="65" t="s">
        <v>50</v>
      </c>
      <c r="B12" s="65" t="s">
        <v>25</v>
      </c>
      <c r="C12" s="94">
        <v>57.5</v>
      </c>
      <c r="D12" s="95">
        <f>C12+'Basic Price Adjustment'!E33</f>
        <v>46.583811999999995</v>
      </c>
      <c r="E12" s="94">
        <v>58.75</v>
      </c>
      <c r="F12" s="95">
        <f>E12+'Basic Price Adjustment'!E33</f>
        <v>47.833811999999995</v>
      </c>
      <c r="G12" s="94">
        <v>55.5</v>
      </c>
      <c r="H12" s="95">
        <f>G12+'Basic Price Adjustment'!E33</f>
        <v>44.583811999999995</v>
      </c>
      <c r="I12" s="94">
        <v>57</v>
      </c>
      <c r="J12" s="95">
        <f>I12+'Basic Price Adjustment'!E33</f>
        <v>46.083811999999995</v>
      </c>
      <c r="K12" s="94">
        <v>64.1</v>
      </c>
      <c r="L12" s="95">
        <f>K12+'Basic Price Adjustment'!E33</f>
        <v>53.18381199999999</v>
      </c>
      <c r="M12" s="94">
        <v>60</v>
      </c>
      <c r="N12" s="95">
        <f>M12+'Basic Price Adjustment'!E33</f>
        <v>49.083811999999995</v>
      </c>
      <c r="O12" s="94">
        <v>64</v>
      </c>
      <c r="P12" s="95">
        <f>O12+'Basic Price Adjustment'!E33</f>
        <v>53.083811999999995</v>
      </c>
      <c r="Q12" s="94">
        <v>62.6</v>
      </c>
      <c r="R12" s="95">
        <f>Q12+'Basic Price Adjustment'!E33</f>
        <v>51.683812</v>
      </c>
      <c r="S12" s="94">
        <v>56.9</v>
      </c>
      <c r="T12" s="95">
        <f>S12+'Basic Price Adjustment'!E33</f>
        <v>45.983812</v>
      </c>
    </row>
    <row r="13" spans="1:20" ht="15">
      <c r="A13" s="64" t="s">
        <v>51</v>
      </c>
      <c r="B13" s="64" t="s">
        <v>26</v>
      </c>
      <c r="C13" s="96">
        <v>57.5</v>
      </c>
      <c r="D13" s="97">
        <f>C13+'Basic Price Adjustment'!E34</f>
        <v>46.792812</v>
      </c>
      <c r="E13" s="96">
        <v>58.75</v>
      </c>
      <c r="F13" s="97">
        <f>E13+'Basic Price Adjustment'!E34</f>
        <v>48.042812</v>
      </c>
      <c r="G13" s="96">
        <v>55.5</v>
      </c>
      <c r="H13" s="97">
        <f>G13+'Basic Price Adjustment'!E34</f>
        <v>44.792812</v>
      </c>
      <c r="I13" s="96">
        <v>57</v>
      </c>
      <c r="J13" s="97">
        <f>I13+'Basic Price Adjustment'!E34</f>
        <v>46.292812</v>
      </c>
      <c r="K13" s="96">
        <v>64.1</v>
      </c>
      <c r="L13" s="97">
        <f>K13+'Basic Price Adjustment'!E34</f>
        <v>53.39281199999999</v>
      </c>
      <c r="M13" s="96">
        <v>60</v>
      </c>
      <c r="N13" s="97">
        <f>M13+'Basic Price Adjustment'!E34</f>
        <v>49.292812</v>
      </c>
      <c r="O13" s="96">
        <v>66</v>
      </c>
      <c r="P13" s="97">
        <f>O13+'Basic Price Adjustment'!E34</f>
        <v>55.292812</v>
      </c>
      <c r="Q13" s="96">
        <v>62.6</v>
      </c>
      <c r="R13" s="97">
        <f>Q13+'Basic Price Adjustment'!E34</f>
        <v>51.892812</v>
      </c>
      <c r="S13" s="96">
        <v>56.9</v>
      </c>
      <c r="T13" s="97">
        <f>S13+'Basic Price Adjustment'!E34</f>
        <v>46.192811999999996</v>
      </c>
    </row>
    <row r="14" spans="1:20" ht="15.75" customHeight="1">
      <c r="A14" s="65" t="s">
        <v>52</v>
      </c>
      <c r="B14" s="65" t="s">
        <v>27</v>
      </c>
      <c r="C14" s="94">
        <v>61.5</v>
      </c>
      <c r="D14" s="95">
        <f>C14+'Basic Price Adjustment'!E35</f>
        <v>49.956812</v>
      </c>
      <c r="E14" s="94">
        <v>62.5</v>
      </c>
      <c r="F14" s="95">
        <f>E14+'Basic Price Adjustment'!E35</f>
        <v>50.956812</v>
      </c>
      <c r="G14" s="94">
        <v>59.5</v>
      </c>
      <c r="H14" s="95">
        <f>G14+'Basic Price Adjustment'!E35</f>
        <v>47.956812</v>
      </c>
      <c r="I14" s="94">
        <v>61</v>
      </c>
      <c r="J14" s="95">
        <f>I14+'Basic Price Adjustment'!E35</f>
        <v>49.456812</v>
      </c>
      <c r="K14" s="94">
        <v>65.45</v>
      </c>
      <c r="L14" s="95">
        <f>K14+'Basic Price Adjustment'!E35</f>
        <v>53.906812</v>
      </c>
      <c r="M14" s="94">
        <v>63.5</v>
      </c>
      <c r="N14" s="95">
        <f>M14+'Basic Price Adjustment'!E35</f>
        <v>51.956812</v>
      </c>
      <c r="O14" s="94">
        <v>76</v>
      </c>
      <c r="P14" s="95">
        <f>O14+'Basic Price Adjustment'!E35</f>
        <v>64.456812</v>
      </c>
      <c r="Q14" s="94">
        <v>69.6</v>
      </c>
      <c r="R14" s="95">
        <f>Q14+'Basic Price Adjustment'!E35</f>
        <v>58.056811999999994</v>
      </c>
      <c r="S14" s="94">
        <v>71.87</v>
      </c>
      <c r="T14" s="95">
        <f>S14+'Basic Price Adjustment'!E35</f>
        <v>60.326812000000004</v>
      </c>
    </row>
    <row r="15" spans="1:20" ht="15">
      <c r="A15" s="64" t="s">
        <v>53</v>
      </c>
      <c r="B15" s="64" t="s">
        <v>28</v>
      </c>
      <c r="C15" s="96">
        <v>61.5</v>
      </c>
      <c r="D15" s="97">
        <f>C15+'Basic Price Adjustment'!E36</f>
        <v>50.792812</v>
      </c>
      <c r="E15" s="96">
        <v>62.5</v>
      </c>
      <c r="F15" s="97">
        <f>E15+'Basic Price Adjustment'!E36</f>
        <v>51.792812</v>
      </c>
      <c r="G15" s="96">
        <v>59.5</v>
      </c>
      <c r="H15" s="97">
        <f>G15+'Basic Price Adjustment'!E36</f>
        <v>48.792812</v>
      </c>
      <c r="I15" s="96">
        <v>57.85</v>
      </c>
      <c r="J15" s="97">
        <f>I15+'Basic Price Adjustment'!E36</f>
        <v>47.142812</v>
      </c>
      <c r="K15" s="96">
        <v>64.1</v>
      </c>
      <c r="L15" s="97">
        <f>K15+'Basic Price Adjustment'!E36</f>
        <v>53.39281199999999</v>
      </c>
      <c r="M15" s="96">
        <v>63.35</v>
      </c>
      <c r="N15" s="97">
        <f>M15+'Basic Price Adjustment'!E36</f>
        <v>52.642812</v>
      </c>
      <c r="O15" s="96">
        <v>66</v>
      </c>
      <c r="P15" s="97">
        <f>O15+'Basic Price Adjustment'!E36</f>
        <v>55.292812</v>
      </c>
      <c r="Q15" s="96">
        <v>65.4</v>
      </c>
      <c r="R15" s="97">
        <f>Q15+'Basic Price Adjustment'!E36</f>
        <v>54.692812</v>
      </c>
      <c r="S15" s="96">
        <v>59.2</v>
      </c>
      <c r="T15" s="97">
        <f>S15+'Basic Price Adjustment'!E36</f>
        <v>48.492812</v>
      </c>
    </row>
    <row r="16" spans="1:20" ht="15">
      <c r="A16" s="65" t="s">
        <v>54</v>
      </c>
      <c r="B16" s="65" t="s">
        <v>29</v>
      </c>
      <c r="C16" s="94">
        <v>62.5</v>
      </c>
      <c r="D16" s="95">
        <f>C16+'Basic Price Adjustment'!E37</f>
        <v>50.120812</v>
      </c>
      <c r="E16" s="94">
        <v>64</v>
      </c>
      <c r="F16" s="95">
        <f>E16+'Basic Price Adjustment'!E37</f>
        <v>51.620812</v>
      </c>
      <c r="G16" s="94">
        <v>60</v>
      </c>
      <c r="H16" s="95">
        <f>G16+'Basic Price Adjustment'!E37</f>
        <v>47.620812</v>
      </c>
      <c r="I16" s="94">
        <v>61.5</v>
      </c>
      <c r="J16" s="95">
        <f>I16+'Basic Price Adjustment'!E37</f>
        <v>49.120812</v>
      </c>
      <c r="K16" s="94">
        <v>69.95</v>
      </c>
      <c r="L16" s="95">
        <f>K16+'Basic Price Adjustment'!E37</f>
        <v>57.570812000000004</v>
      </c>
      <c r="M16" s="94">
        <v>64.75</v>
      </c>
      <c r="N16" s="95">
        <f>M16+'Basic Price Adjustment'!E37</f>
        <v>52.370812</v>
      </c>
      <c r="O16" s="94">
        <v>67</v>
      </c>
      <c r="P16" s="95">
        <f>O16+'Basic Price Adjustment'!E37</f>
        <v>54.620812</v>
      </c>
      <c r="Q16" s="94">
        <v>62.65</v>
      </c>
      <c r="R16" s="95">
        <f>Q16+'Basic Price Adjustment'!E37</f>
        <v>50.270812</v>
      </c>
      <c r="S16" s="94">
        <v>60.9</v>
      </c>
      <c r="T16" s="95">
        <f>S16+'Basic Price Adjustment'!E37</f>
        <v>48.520812</v>
      </c>
    </row>
    <row r="17" spans="1:20" ht="15.75" customHeight="1">
      <c r="A17" s="64" t="s">
        <v>55</v>
      </c>
      <c r="B17" s="64" t="s">
        <v>30</v>
      </c>
      <c r="C17" s="96">
        <v>68</v>
      </c>
      <c r="D17" s="97">
        <f>C17+'Basic Price Adjustment'!E38</f>
        <v>54.575812</v>
      </c>
      <c r="E17" s="96">
        <v>68.75</v>
      </c>
      <c r="F17" s="97">
        <f>E17+'Basic Price Adjustment'!E38</f>
        <v>55.325812</v>
      </c>
      <c r="G17" s="96">
        <v>65.75</v>
      </c>
      <c r="H17" s="97">
        <f>G17+'Basic Price Adjustment'!E38</f>
        <v>52.325812</v>
      </c>
      <c r="I17" s="96">
        <v>66.1</v>
      </c>
      <c r="J17" s="97">
        <f>I17+'Basic Price Adjustment'!E38</f>
        <v>52.67581199999999</v>
      </c>
      <c r="K17" s="96">
        <v>73.35</v>
      </c>
      <c r="L17" s="97">
        <f>K17+'Basic Price Adjustment'!E38</f>
        <v>59.92581199999999</v>
      </c>
      <c r="M17" s="96">
        <v>69.6</v>
      </c>
      <c r="N17" s="97">
        <f>M17+'Basic Price Adjustment'!E38</f>
        <v>56.17581199999999</v>
      </c>
      <c r="O17" s="96">
        <v>73</v>
      </c>
      <c r="P17" s="97">
        <f>O17+'Basic Price Adjustment'!E38</f>
        <v>59.575812</v>
      </c>
      <c r="Q17" s="96">
        <v>67.2</v>
      </c>
      <c r="R17" s="97">
        <f>Q17+'Basic Price Adjustment'!E38</f>
        <v>53.775812</v>
      </c>
      <c r="S17" s="96">
        <v>63</v>
      </c>
      <c r="T17" s="97">
        <f>S17+'Basic Price Adjustment'!E38</f>
        <v>49.575812</v>
      </c>
    </row>
    <row r="18" spans="1:20" ht="15">
      <c r="A18" s="65" t="s">
        <v>56</v>
      </c>
      <c r="B18" s="65" t="s">
        <v>31</v>
      </c>
      <c r="C18" s="94">
        <v>62.5</v>
      </c>
      <c r="D18" s="95">
        <f>C18+'Basic Price Adjustment'!E39</f>
        <v>49.702812</v>
      </c>
      <c r="E18" s="94">
        <v>64</v>
      </c>
      <c r="F18" s="95">
        <f>E18+'Basic Price Adjustment'!E39</f>
        <v>51.202812</v>
      </c>
      <c r="G18" s="94">
        <v>60</v>
      </c>
      <c r="H18" s="95">
        <f>G18+'Basic Price Adjustment'!E39</f>
        <v>47.202812</v>
      </c>
      <c r="I18" s="94">
        <v>61.5</v>
      </c>
      <c r="J18" s="95">
        <f>I18+'Basic Price Adjustment'!E39</f>
        <v>48.702812</v>
      </c>
      <c r="K18" s="94">
        <v>69.95</v>
      </c>
      <c r="L18" s="95">
        <f>K18+'Basic Price Adjustment'!E39</f>
        <v>57.152812000000004</v>
      </c>
      <c r="M18" s="94">
        <v>64.75</v>
      </c>
      <c r="N18" s="95">
        <f>M18+'Basic Price Adjustment'!E39</f>
        <v>51.952812</v>
      </c>
      <c r="O18" s="94">
        <v>67</v>
      </c>
      <c r="P18" s="95">
        <f>O18+'Basic Price Adjustment'!E39</f>
        <v>54.202812</v>
      </c>
      <c r="Q18" s="94">
        <v>62.65</v>
      </c>
      <c r="R18" s="95">
        <f>Q18+'Basic Price Adjustment'!E39</f>
        <v>49.852812</v>
      </c>
      <c r="S18" s="94">
        <v>60.9</v>
      </c>
      <c r="T18" s="95">
        <f>S18+'Basic Price Adjustment'!E39</f>
        <v>48.102812</v>
      </c>
    </row>
    <row r="19" spans="1:20" ht="15">
      <c r="A19" s="64" t="s">
        <v>57</v>
      </c>
      <c r="B19" s="64" t="s">
        <v>32</v>
      </c>
      <c r="C19" s="96">
        <v>67</v>
      </c>
      <c r="D19" s="97">
        <f>C19+'Basic Price Adjustment'!E40</f>
        <v>54.202812</v>
      </c>
      <c r="E19" s="96">
        <v>68</v>
      </c>
      <c r="F19" s="97">
        <f>E19+'Basic Price Adjustment'!E40</f>
        <v>55.202812</v>
      </c>
      <c r="G19" s="96">
        <v>65</v>
      </c>
      <c r="H19" s="97">
        <f>G19+'Basic Price Adjustment'!E40</f>
        <v>52.202812</v>
      </c>
      <c r="I19" s="96">
        <v>64.5</v>
      </c>
      <c r="J19" s="97">
        <f>I19+'Basic Price Adjustment'!E40</f>
        <v>51.702812</v>
      </c>
      <c r="K19" s="96">
        <v>74.1</v>
      </c>
      <c r="L19" s="97">
        <f>K19+'Basic Price Adjustment'!E40</f>
        <v>61.302811999999996</v>
      </c>
      <c r="M19" s="96">
        <v>69.4</v>
      </c>
      <c r="N19" s="97">
        <f>M19+'Basic Price Adjustment'!E40</f>
        <v>56.60281200000001</v>
      </c>
      <c r="O19" s="96">
        <v>74</v>
      </c>
      <c r="P19" s="97">
        <f>O19+'Basic Price Adjustment'!E40</f>
        <v>61.202812</v>
      </c>
      <c r="Q19" s="96">
        <v>77.3</v>
      </c>
      <c r="R19" s="97">
        <f>Q19+'Basic Price Adjustment'!E40</f>
        <v>64.50281199999999</v>
      </c>
      <c r="S19" s="96">
        <v>71.2</v>
      </c>
      <c r="T19" s="97">
        <f>S19+'Basic Price Adjustment'!E40</f>
        <v>58.402812000000004</v>
      </c>
    </row>
    <row r="20" spans="1:20" ht="15.75" customHeight="1">
      <c r="A20" s="65" t="s">
        <v>58</v>
      </c>
      <c r="B20" s="65" t="s">
        <v>33</v>
      </c>
      <c r="C20" s="94">
        <v>83.5</v>
      </c>
      <c r="D20" s="95">
        <f>C20+'Basic Price Adjustment'!E41</f>
        <v>67.149812</v>
      </c>
      <c r="E20" s="94">
        <v>85.5</v>
      </c>
      <c r="F20" s="95">
        <f>E20+'Basic Price Adjustment'!E41</f>
        <v>69.149812</v>
      </c>
      <c r="G20" s="94">
        <v>80</v>
      </c>
      <c r="H20" s="95">
        <f>G20+'Basic Price Adjustment'!E41</f>
        <v>63.649812</v>
      </c>
      <c r="I20" s="94">
        <v>75.8</v>
      </c>
      <c r="J20" s="95">
        <f>I20+'Basic Price Adjustment'!E41</f>
        <v>59.449811999999994</v>
      </c>
      <c r="K20" s="94">
        <v>87.9</v>
      </c>
      <c r="L20" s="95">
        <f>K20+'Basic Price Adjustment'!E41</f>
        <v>71.549812</v>
      </c>
      <c r="M20" s="94">
        <v>85.3</v>
      </c>
      <c r="N20" s="95">
        <f>M20+'Basic Price Adjustment'!E41</f>
        <v>68.949812</v>
      </c>
      <c r="O20" s="94">
        <v>80</v>
      </c>
      <c r="P20" s="95">
        <f>O20+'Basic Price Adjustment'!E41</f>
        <v>63.649812</v>
      </c>
      <c r="Q20" s="94">
        <v>82.6</v>
      </c>
      <c r="R20" s="95">
        <f>Q20+'Basic Price Adjustment'!E41</f>
        <v>66.24981199999999</v>
      </c>
      <c r="S20" s="94">
        <v>79.8</v>
      </c>
      <c r="T20" s="95">
        <f>S20+'Basic Price Adjustment'!E41</f>
        <v>63.449811999999994</v>
      </c>
    </row>
    <row r="21" spans="1:20" ht="15">
      <c r="A21" s="64" t="s">
        <v>59</v>
      </c>
      <c r="B21" s="64" t="s">
        <v>34</v>
      </c>
      <c r="C21" s="96">
        <v>85</v>
      </c>
      <c r="D21" s="97">
        <f>C21+'Basic Price Adjustment'!E42</f>
        <v>68.649812</v>
      </c>
      <c r="E21" s="96">
        <v>86.5</v>
      </c>
      <c r="F21" s="97">
        <f>E21+'Basic Price Adjustment'!E42</f>
        <v>70.149812</v>
      </c>
      <c r="G21" s="96">
        <v>81</v>
      </c>
      <c r="H21" s="97">
        <f>G21+'Basic Price Adjustment'!E42</f>
        <v>64.649812</v>
      </c>
      <c r="I21" s="96">
        <v>76.7</v>
      </c>
      <c r="J21" s="97">
        <f>I21+'Basic Price Adjustment'!E42</f>
        <v>60.349812</v>
      </c>
      <c r="K21" s="96">
        <v>88.4</v>
      </c>
      <c r="L21" s="97">
        <f>K21+'Basic Price Adjustment'!E42</f>
        <v>72.049812</v>
      </c>
      <c r="M21" s="96">
        <v>86.55</v>
      </c>
      <c r="N21" s="97">
        <f>M21+'Basic Price Adjustment'!E42</f>
        <v>70.199812</v>
      </c>
      <c r="O21" s="96">
        <v>80</v>
      </c>
      <c r="P21" s="97">
        <f>O21+'Basic Price Adjustment'!E42</f>
        <v>63.649812</v>
      </c>
      <c r="Q21" s="96">
        <v>91.4</v>
      </c>
      <c r="R21" s="97">
        <f>Q21+'Basic Price Adjustment'!E42</f>
        <v>75.049812</v>
      </c>
      <c r="S21" s="96">
        <v>86.2</v>
      </c>
      <c r="T21" s="97">
        <f>S21+'Basic Price Adjustment'!E42</f>
        <v>69.849812</v>
      </c>
    </row>
    <row r="22" spans="1:20" ht="15">
      <c r="A22" s="65" t="s">
        <v>60</v>
      </c>
      <c r="B22" s="65" t="s">
        <v>35</v>
      </c>
      <c r="C22" s="94">
        <v>74.5</v>
      </c>
      <c r="D22" s="95">
        <f>C22+'Basic Price Adjustment'!E43</f>
        <v>58.776812</v>
      </c>
      <c r="E22" s="94">
        <v>77.5</v>
      </c>
      <c r="F22" s="95">
        <f>E22+'Basic Price Adjustment'!E43</f>
        <v>61.776812</v>
      </c>
      <c r="G22" s="94">
        <v>73.25</v>
      </c>
      <c r="H22" s="95">
        <f>G22+'Basic Price Adjustment'!E43</f>
        <v>57.526812</v>
      </c>
      <c r="I22" s="94">
        <v>75.8</v>
      </c>
      <c r="J22" s="95">
        <f>I22+'Basic Price Adjustment'!E43</f>
        <v>60.076812</v>
      </c>
      <c r="K22" s="94">
        <v>84.4</v>
      </c>
      <c r="L22" s="95">
        <f>K22+'Basic Price Adjustment'!E43</f>
        <v>68.67681200000001</v>
      </c>
      <c r="M22" s="94">
        <v>79.45</v>
      </c>
      <c r="N22" s="95">
        <f>M22+'Basic Price Adjustment'!E43</f>
        <v>63.726812</v>
      </c>
      <c r="O22" s="94">
        <v>76</v>
      </c>
      <c r="P22" s="95">
        <f>O22+'Basic Price Adjustment'!E43</f>
        <v>60.276812</v>
      </c>
      <c r="Q22" s="94">
        <v>76.6</v>
      </c>
      <c r="R22" s="95">
        <f>Q22+'Basic Price Adjustment'!E43</f>
        <v>60.876811999999994</v>
      </c>
      <c r="S22" s="94">
        <v>73</v>
      </c>
      <c r="T22" s="95">
        <f>S22+'Basic Price Adjustment'!E43</f>
        <v>57.276812</v>
      </c>
    </row>
    <row r="23" spans="1:20" ht="15.75" customHeight="1" thickBot="1">
      <c r="A23" s="91" t="s">
        <v>61</v>
      </c>
      <c r="B23" s="91" t="s">
        <v>36</v>
      </c>
      <c r="C23" s="98">
        <v>81.5</v>
      </c>
      <c r="D23" s="99">
        <f>C23+'Basic Price Adjustment'!E44</f>
        <v>65.149812</v>
      </c>
      <c r="E23" s="98">
        <v>85.5</v>
      </c>
      <c r="F23" s="99">
        <f>E23+'Basic Price Adjustment'!E44</f>
        <v>69.149812</v>
      </c>
      <c r="G23" s="98">
        <v>78</v>
      </c>
      <c r="H23" s="99">
        <f>G23+'Basic Price Adjustment'!E44</f>
        <v>61.649812</v>
      </c>
      <c r="I23" s="98">
        <v>76.4</v>
      </c>
      <c r="J23" s="99">
        <f>I23+'Basic Price Adjustment'!E44</f>
        <v>60.049812</v>
      </c>
      <c r="K23" s="98">
        <v>85.05</v>
      </c>
      <c r="L23" s="99">
        <f>K23+'Basic Price Adjustment'!E44</f>
        <v>68.699812</v>
      </c>
      <c r="M23" s="98">
        <v>86.05</v>
      </c>
      <c r="N23" s="99">
        <f>M23+'Basic Price Adjustment'!E44</f>
        <v>69.699812</v>
      </c>
      <c r="O23" s="98">
        <v>80</v>
      </c>
      <c r="P23" s="99">
        <f>O23+'Basic Price Adjustment'!E44</f>
        <v>63.649812</v>
      </c>
      <c r="Q23" s="98">
        <v>90.5</v>
      </c>
      <c r="R23" s="99">
        <f>Q23+'Basic Price Adjustment'!E44</f>
        <v>74.149812</v>
      </c>
      <c r="S23" s="98">
        <v>90.9</v>
      </c>
      <c r="T23" s="99">
        <f>S23+'Basic Price Adjustment'!E44</f>
        <v>74.549812</v>
      </c>
    </row>
    <row r="27" ht="12.75">
      <c r="M27" s="3"/>
    </row>
    <row r="28" spans="3:16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3:16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3:16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 ht="12.7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3:16" ht="12.75"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</row>
    <row r="39" spans="4:10" ht="12.75">
      <c r="D39" s="3"/>
      <c r="E39" s="3"/>
      <c r="F39" s="3"/>
      <c r="G39" s="3"/>
      <c r="H39" s="3"/>
      <c r="I39" s="3"/>
      <c r="J39" s="3"/>
    </row>
    <row r="40" spans="4:10" ht="12.75">
      <c r="D40" s="3"/>
      <c r="E40" s="3"/>
      <c r="F40" s="3"/>
      <c r="G40" s="3"/>
      <c r="H40" s="3"/>
      <c r="I40" s="3"/>
      <c r="J40" s="3"/>
    </row>
    <row r="41" spans="4:10" ht="12.75">
      <c r="D41" s="3"/>
      <c r="E41" s="3"/>
      <c r="F41" s="3"/>
      <c r="G41" s="3"/>
      <c r="H41" s="3"/>
      <c r="I41" s="3"/>
      <c r="J41" s="3"/>
    </row>
    <row r="42" spans="4:10" ht="12.75">
      <c r="D42" s="3"/>
      <c r="E42" s="3"/>
      <c r="F42" s="3"/>
      <c r="G42" s="3"/>
      <c r="H42" s="3"/>
      <c r="I42" s="3"/>
      <c r="J42" s="3"/>
    </row>
    <row r="43" spans="4:10" ht="12.75">
      <c r="D43" s="3"/>
      <c r="E43" s="3"/>
      <c r="F43" s="3"/>
      <c r="G43" s="3"/>
      <c r="H43" s="3"/>
      <c r="I43" s="3"/>
      <c r="J43" s="3"/>
    </row>
    <row r="44" spans="4:10" ht="12.75">
      <c r="D44" s="3"/>
      <c r="E44" s="3"/>
      <c r="F44" s="3"/>
      <c r="G44" s="3"/>
      <c r="H44" s="3"/>
      <c r="I44" s="3"/>
      <c r="J44" s="3"/>
    </row>
    <row r="45" spans="4:10" ht="12.75">
      <c r="D45" s="3"/>
      <c r="E45" s="3"/>
      <c r="F45" s="3"/>
      <c r="G45" s="3"/>
      <c r="H45" s="3"/>
      <c r="I45" s="3"/>
      <c r="J45" s="3"/>
    </row>
    <row r="46" spans="4:10" ht="12.75">
      <c r="D46" s="3"/>
      <c r="E46" s="3"/>
      <c r="F46" s="3"/>
      <c r="G46" s="3"/>
      <c r="H46" s="3"/>
      <c r="I46" s="3"/>
      <c r="J46" s="3"/>
    </row>
    <row r="47" spans="4:10" ht="12.75">
      <c r="D47" s="3"/>
      <c r="E47" s="3"/>
      <c r="F47" s="3"/>
      <c r="G47" s="3"/>
      <c r="H47" s="3"/>
      <c r="I47" s="3"/>
      <c r="J47" s="3"/>
    </row>
  </sheetData>
  <sheetProtection/>
  <mergeCells count="38">
    <mergeCell ref="C8:D8"/>
    <mergeCell ref="C7:D7"/>
    <mergeCell ref="C4:D4"/>
    <mergeCell ref="E4:F4"/>
    <mergeCell ref="G4:H4"/>
    <mergeCell ref="K4:L4"/>
    <mergeCell ref="I4:J4"/>
    <mergeCell ref="I8:J8"/>
    <mergeCell ref="E7:F7"/>
    <mergeCell ref="E8:F8"/>
    <mergeCell ref="Q8:R8"/>
    <mergeCell ref="G7:H7"/>
    <mergeCell ref="G8:H8"/>
    <mergeCell ref="M4:N4"/>
    <mergeCell ref="I7:J7"/>
    <mergeCell ref="M7:N7"/>
    <mergeCell ref="M5:N5"/>
    <mergeCell ref="M8:N8"/>
    <mergeCell ref="S4:T4"/>
    <mergeCell ref="S7:T7"/>
    <mergeCell ref="S8:T8"/>
    <mergeCell ref="O4:P4"/>
    <mergeCell ref="O8:P8"/>
    <mergeCell ref="K7:L7"/>
    <mergeCell ref="K8:L8"/>
    <mergeCell ref="O7:P7"/>
    <mergeCell ref="Q4:R4"/>
    <mergeCell ref="Q7:R7"/>
    <mergeCell ref="A1:G1"/>
    <mergeCell ref="O5:P5"/>
    <mergeCell ref="Q5:R5"/>
    <mergeCell ref="S5:T5"/>
    <mergeCell ref="A4:A5"/>
    <mergeCell ref="C5:D5"/>
    <mergeCell ref="E5:F5"/>
    <mergeCell ref="G5:H5"/>
    <mergeCell ref="I5:J5"/>
    <mergeCell ref="K5:L5"/>
  </mergeCells>
  <printOptions horizontalCentered="1" verticalCentered="1"/>
  <pageMargins left="0.25" right="0.25" top="0.25" bottom="0.25" header="0.3" footer="0.3"/>
  <pageSetup horizontalDpi="600" verticalDpi="600" orientation="landscape" paperSize="3" r:id="rId1"/>
  <headerFooter>
    <oddHeader>&amp;C&amp;A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8.28125" style="17" customWidth="1"/>
    <col min="2" max="2" width="34.28125" style="17" customWidth="1"/>
    <col min="3" max="3" width="8.7109375" style="17" customWidth="1"/>
    <col min="4" max="4" width="10.7109375" style="17" customWidth="1"/>
    <col min="5" max="5" width="8.7109375" style="17" customWidth="1"/>
    <col min="6" max="6" width="10.7109375" style="17" customWidth="1"/>
    <col min="7" max="7" width="8.7109375" style="17" customWidth="1"/>
    <col min="8" max="8" width="10.7109375" style="17" customWidth="1"/>
    <col min="9" max="9" width="8.7109375" style="17" customWidth="1"/>
    <col min="10" max="10" width="10.7109375" style="17" customWidth="1"/>
    <col min="11" max="11" width="9.00390625" style="17" customWidth="1"/>
    <col min="12" max="12" width="11.00390625" style="17" customWidth="1"/>
    <col min="13" max="13" width="8.7109375" style="17" customWidth="1"/>
    <col min="14" max="14" width="10.7109375" style="17" customWidth="1"/>
    <col min="15" max="15" width="8.7109375" style="17" customWidth="1"/>
    <col min="16" max="16" width="10.7109375" style="17" customWidth="1"/>
    <col min="17" max="17" width="8.7109375" style="17" customWidth="1"/>
    <col min="18" max="18" width="10.7109375" style="17" customWidth="1"/>
    <col min="19" max="19" width="8.7109375" style="17" customWidth="1"/>
    <col min="20" max="20" width="10.7109375" style="17" customWidth="1"/>
    <col min="21" max="21" width="8.7109375" style="17" customWidth="1"/>
    <col min="22" max="22" width="10.7109375" style="17" customWidth="1"/>
    <col min="23" max="23" width="8.7109375" style="17" customWidth="1"/>
    <col min="24" max="24" width="10.7109375" style="17" customWidth="1"/>
    <col min="25" max="25" width="8.7109375" style="17" customWidth="1"/>
    <col min="26" max="26" width="10.7109375" style="17" customWidth="1"/>
    <col min="27" max="27" width="9.00390625" style="17" customWidth="1"/>
    <col min="28" max="28" width="11.00390625" style="17" customWidth="1"/>
    <col min="29" max="29" width="8.7109375" style="17" customWidth="1"/>
    <col min="30" max="30" width="10.7109375" style="17" customWidth="1"/>
    <col min="31" max="16384" width="9.140625" style="17" customWidth="1"/>
  </cols>
  <sheetData>
    <row r="1" spans="1:7" s="29" customFormat="1" ht="12.75" customHeight="1">
      <c r="A1" s="170"/>
      <c r="B1" s="170"/>
      <c r="C1" s="170"/>
      <c r="D1" s="170"/>
      <c r="E1" s="170"/>
      <c r="F1" s="170"/>
      <c r="G1" s="170"/>
    </row>
    <row r="2" s="62" customFormat="1" ht="12.75" customHeight="1" thickBot="1"/>
    <row r="3" spans="1:30" ht="72.75" customHeight="1" thickBot="1">
      <c r="A3" s="144" t="s">
        <v>45</v>
      </c>
      <c r="B3" s="41" t="s">
        <v>46</v>
      </c>
      <c r="C3" s="147" t="s">
        <v>82</v>
      </c>
      <c r="D3" s="143"/>
      <c r="E3" s="142" t="s">
        <v>195</v>
      </c>
      <c r="F3" s="143"/>
      <c r="G3" s="142" t="s">
        <v>196</v>
      </c>
      <c r="H3" s="143"/>
      <c r="I3" s="147" t="s">
        <v>83</v>
      </c>
      <c r="J3" s="143"/>
      <c r="K3" s="147" t="s">
        <v>84</v>
      </c>
      <c r="L3" s="143"/>
      <c r="M3" s="147" t="s">
        <v>69</v>
      </c>
      <c r="N3" s="143"/>
      <c r="O3" s="147" t="s">
        <v>77</v>
      </c>
      <c r="P3" s="143"/>
      <c r="Q3" s="148" t="s">
        <v>73</v>
      </c>
      <c r="R3" s="149"/>
      <c r="S3" s="147" t="s">
        <v>70</v>
      </c>
      <c r="T3" s="143"/>
      <c r="U3" s="147" t="s">
        <v>42</v>
      </c>
      <c r="V3" s="143"/>
      <c r="W3" s="147" t="s">
        <v>172</v>
      </c>
      <c r="X3" s="143"/>
      <c r="Y3" s="147" t="s">
        <v>98</v>
      </c>
      <c r="Z3" s="143"/>
      <c r="AA3" s="142" t="s">
        <v>179</v>
      </c>
      <c r="AB3" s="143"/>
      <c r="AC3" s="147" t="s">
        <v>99</v>
      </c>
      <c r="AD3" s="143"/>
    </row>
    <row r="4" spans="1:30" ht="15.75" thickBot="1">
      <c r="A4" s="145"/>
      <c r="B4" s="126" t="s">
        <v>200</v>
      </c>
      <c r="C4" s="142" t="s">
        <v>210</v>
      </c>
      <c r="D4" s="143"/>
      <c r="E4" s="142" t="s">
        <v>212</v>
      </c>
      <c r="F4" s="146"/>
      <c r="G4" s="142" t="s">
        <v>211</v>
      </c>
      <c r="H4" s="146"/>
      <c r="I4" s="142" t="s">
        <v>217</v>
      </c>
      <c r="J4" s="143"/>
      <c r="K4" s="142" t="s">
        <v>218</v>
      </c>
      <c r="L4" s="143"/>
      <c r="M4" s="142" t="s">
        <v>219</v>
      </c>
      <c r="N4" s="143"/>
      <c r="O4" s="142" t="s">
        <v>220</v>
      </c>
      <c r="P4" s="143"/>
      <c r="Q4" s="148" t="s">
        <v>221</v>
      </c>
      <c r="R4" s="154"/>
      <c r="S4" s="142" t="s">
        <v>222</v>
      </c>
      <c r="T4" s="143"/>
      <c r="U4" s="142" t="s">
        <v>202</v>
      </c>
      <c r="V4" s="143"/>
      <c r="W4" s="142" t="s">
        <v>205</v>
      </c>
      <c r="X4" s="143"/>
      <c r="Y4" s="142" t="s">
        <v>223</v>
      </c>
      <c r="Z4" s="143"/>
      <c r="AA4" s="142" t="s">
        <v>224</v>
      </c>
      <c r="AB4" s="146"/>
      <c r="AC4" s="142" t="s">
        <v>225</v>
      </c>
      <c r="AD4" s="143"/>
    </row>
    <row r="5" spans="1:30" ht="15.75" thickBot="1">
      <c r="A5" s="42"/>
      <c r="B5" s="42"/>
      <c r="C5" s="67" t="s">
        <v>40</v>
      </c>
      <c r="D5" s="67" t="s">
        <v>41</v>
      </c>
      <c r="E5" s="67" t="s">
        <v>40</v>
      </c>
      <c r="F5" s="67" t="s">
        <v>41</v>
      </c>
      <c r="G5" s="67" t="s">
        <v>40</v>
      </c>
      <c r="H5" s="67" t="s">
        <v>41</v>
      </c>
      <c r="I5" s="67" t="s">
        <v>40</v>
      </c>
      <c r="J5" s="67" t="s">
        <v>41</v>
      </c>
      <c r="K5" s="67" t="s">
        <v>40</v>
      </c>
      <c r="L5" s="67" t="s">
        <v>41</v>
      </c>
      <c r="M5" s="67" t="s">
        <v>40</v>
      </c>
      <c r="N5" s="67" t="s">
        <v>41</v>
      </c>
      <c r="O5" s="67" t="s">
        <v>40</v>
      </c>
      <c r="P5" s="67" t="s">
        <v>41</v>
      </c>
      <c r="Q5" s="67" t="s">
        <v>40</v>
      </c>
      <c r="R5" s="67" t="s">
        <v>41</v>
      </c>
      <c r="S5" s="67" t="s">
        <v>40</v>
      </c>
      <c r="T5" s="67" t="s">
        <v>41</v>
      </c>
      <c r="U5" s="67" t="s">
        <v>40</v>
      </c>
      <c r="V5" s="67" t="s">
        <v>41</v>
      </c>
      <c r="W5" s="67" t="s">
        <v>40</v>
      </c>
      <c r="X5" s="67" t="s">
        <v>41</v>
      </c>
      <c r="Y5" s="67" t="s">
        <v>40</v>
      </c>
      <c r="Z5" s="67" t="s">
        <v>41</v>
      </c>
      <c r="AA5" s="67" t="s">
        <v>40</v>
      </c>
      <c r="AB5" s="67" t="s">
        <v>41</v>
      </c>
      <c r="AC5" s="67" t="s">
        <v>40</v>
      </c>
      <c r="AD5" s="67" t="s">
        <v>41</v>
      </c>
    </row>
    <row r="6" spans="1:30" s="25" customFormat="1" ht="15">
      <c r="A6" s="120" t="s">
        <v>109</v>
      </c>
      <c r="B6" s="120" t="s">
        <v>110</v>
      </c>
      <c r="C6" s="136" t="s">
        <v>174</v>
      </c>
      <c r="D6" s="137"/>
      <c r="E6" s="136" t="s">
        <v>175</v>
      </c>
      <c r="F6" s="137"/>
      <c r="G6" s="136" t="s">
        <v>177</v>
      </c>
      <c r="H6" s="137"/>
      <c r="I6" s="136" t="s">
        <v>180</v>
      </c>
      <c r="J6" s="137"/>
      <c r="K6" s="136" t="s">
        <v>134</v>
      </c>
      <c r="L6" s="137"/>
      <c r="M6" s="136" t="s">
        <v>136</v>
      </c>
      <c r="N6" s="137"/>
      <c r="O6" s="136" t="s">
        <v>138</v>
      </c>
      <c r="P6" s="137"/>
      <c r="Q6" s="136" t="s">
        <v>178</v>
      </c>
      <c r="R6" s="137"/>
      <c r="S6" s="136" t="s">
        <v>140</v>
      </c>
      <c r="T6" s="137"/>
      <c r="U6" s="136" t="s">
        <v>111</v>
      </c>
      <c r="V6" s="137"/>
      <c r="W6" s="136" t="s">
        <v>173</v>
      </c>
      <c r="X6" s="137"/>
      <c r="Y6" s="136" t="s">
        <v>142</v>
      </c>
      <c r="Z6" s="137"/>
      <c r="AA6" s="136" t="s">
        <v>144</v>
      </c>
      <c r="AB6" s="137"/>
      <c r="AC6" s="136" t="s">
        <v>146</v>
      </c>
      <c r="AD6" s="137"/>
    </row>
    <row r="7" spans="1:30" s="25" customFormat="1" ht="15.75" thickBot="1">
      <c r="A7" s="121"/>
      <c r="B7" s="121"/>
      <c r="C7" s="150" t="s">
        <v>126</v>
      </c>
      <c r="D7" s="151"/>
      <c r="E7" s="152" t="s">
        <v>176</v>
      </c>
      <c r="F7" s="153"/>
      <c r="G7" s="150" t="s">
        <v>155</v>
      </c>
      <c r="H7" s="151"/>
      <c r="I7" s="150" t="s">
        <v>133</v>
      </c>
      <c r="J7" s="151"/>
      <c r="K7" s="152" t="s">
        <v>135</v>
      </c>
      <c r="L7" s="153"/>
      <c r="M7" s="150" t="s">
        <v>137</v>
      </c>
      <c r="N7" s="151"/>
      <c r="O7" s="150" t="s">
        <v>139</v>
      </c>
      <c r="P7" s="151"/>
      <c r="Q7" s="150" t="s">
        <v>126</v>
      </c>
      <c r="R7" s="151"/>
      <c r="S7" s="150" t="s">
        <v>141</v>
      </c>
      <c r="T7" s="151"/>
      <c r="U7" s="150" t="s">
        <v>112</v>
      </c>
      <c r="V7" s="151"/>
      <c r="W7" s="152" t="s">
        <v>156</v>
      </c>
      <c r="X7" s="153"/>
      <c r="Y7" s="150" t="s">
        <v>143</v>
      </c>
      <c r="Z7" s="151"/>
      <c r="AA7" s="152" t="s">
        <v>145</v>
      </c>
      <c r="AB7" s="153"/>
      <c r="AC7" s="150" t="s">
        <v>147</v>
      </c>
      <c r="AD7" s="151"/>
    </row>
    <row r="8" spans="1:30" s="30" customFormat="1" ht="15">
      <c r="A8" s="119" t="s">
        <v>47</v>
      </c>
      <c r="B8" s="119" t="s">
        <v>22</v>
      </c>
      <c r="C8" s="92">
        <v>51</v>
      </c>
      <c r="D8" s="93">
        <f>C8+'Basic Price Adjustment'!E30</f>
        <v>42.382812</v>
      </c>
      <c r="E8" s="92">
        <v>58.65</v>
      </c>
      <c r="F8" s="93">
        <f>E8+'Basic Price Adjustment'!E30</f>
        <v>50.032812</v>
      </c>
      <c r="G8" s="92">
        <v>54.1</v>
      </c>
      <c r="H8" s="93">
        <f>G8+'Basic Price Adjustment'!E30</f>
        <v>45.482812</v>
      </c>
      <c r="I8" s="92">
        <v>45.6</v>
      </c>
      <c r="J8" s="93">
        <f>I8+'Basic Price Adjustment'!E30</f>
        <v>36.982812</v>
      </c>
      <c r="K8" s="92">
        <v>50.75</v>
      </c>
      <c r="L8" s="93">
        <f>K8+'Basic Price Adjustment'!E30</f>
        <v>42.132812</v>
      </c>
      <c r="M8" s="92">
        <v>47.75</v>
      </c>
      <c r="N8" s="93">
        <f>M8+'Basic Price Adjustment'!E30</f>
        <v>39.132812</v>
      </c>
      <c r="O8" s="92">
        <v>48.5</v>
      </c>
      <c r="P8" s="93">
        <f>O8+'Basic Price Adjustment'!E30</f>
        <v>39.882812</v>
      </c>
      <c r="Q8" s="92">
        <v>50</v>
      </c>
      <c r="R8" s="93">
        <f>Q8+'Basic Price Adjustment'!E30</f>
        <v>41.382812</v>
      </c>
      <c r="S8" s="92">
        <v>55</v>
      </c>
      <c r="T8" s="93">
        <f>S8+'Basic Price Adjustment'!E30</f>
        <v>46.382812</v>
      </c>
      <c r="U8" s="92">
        <v>56.84</v>
      </c>
      <c r="V8" s="93">
        <f>U8+'Basic Price Adjustment'!E30</f>
        <v>48.222812000000005</v>
      </c>
      <c r="W8" s="92">
        <v>52</v>
      </c>
      <c r="X8" s="93">
        <f>W8+'Basic Price Adjustment'!E30</f>
        <v>43.382812</v>
      </c>
      <c r="Y8" s="92">
        <v>50.6</v>
      </c>
      <c r="Z8" s="93">
        <f>Y8+'Basic Price Adjustment'!E30</f>
        <v>41.982812</v>
      </c>
      <c r="AA8" s="92">
        <v>46.5</v>
      </c>
      <c r="AB8" s="93">
        <f>AA8+'Basic Price Adjustment'!E30</f>
        <v>37.882812</v>
      </c>
      <c r="AC8" s="92">
        <v>45.8</v>
      </c>
      <c r="AD8" s="93">
        <f>AC8+'Basic Price Adjustment'!E30</f>
        <v>37.182812</v>
      </c>
    </row>
    <row r="9" spans="1:30" s="30" customFormat="1" ht="15">
      <c r="A9" s="65" t="s">
        <v>48</v>
      </c>
      <c r="B9" s="65" t="s">
        <v>23</v>
      </c>
      <c r="C9" s="94">
        <v>51</v>
      </c>
      <c r="D9" s="95">
        <f>C9+'Basic Price Adjustment'!E31</f>
        <v>42.382812</v>
      </c>
      <c r="E9" s="94">
        <v>58.65</v>
      </c>
      <c r="F9" s="95">
        <f>E9+'Basic Price Adjustment'!E31</f>
        <v>50.032812</v>
      </c>
      <c r="G9" s="94">
        <v>54.1</v>
      </c>
      <c r="H9" s="95">
        <f>G9+'Basic Price Adjustment'!E31</f>
        <v>45.482812</v>
      </c>
      <c r="I9" s="94">
        <v>44.95</v>
      </c>
      <c r="J9" s="95">
        <f>I9+'Basic Price Adjustment'!E31</f>
        <v>36.332812000000004</v>
      </c>
      <c r="K9" s="94"/>
      <c r="L9" s="95"/>
      <c r="M9" s="94">
        <v>50</v>
      </c>
      <c r="N9" s="95">
        <f>M9+'Basic Price Adjustment'!E31</f>
        <v>41.382812</v>
      </c>
      <c r="O9" s="94">
        <v>51</v>
      </c>
      <c r="P9" s="95">
        <f>O9+'Basic Price Adjustment'!E31</f>
        <v>42.382812</v>
      </c>
      <c r="Q9" s="94">
        <v>51.5</v>
      </c>
      <c r="R9" s="95">
        <f>Q9+'Basic Price Adjustment'!E31</f>
        <v>42.882812</v>
      </c>
      <c r="S9" s="94">
        <v>57</v>
      </c>
      <c r="T9" s="95">
        <f>S9+'Basic Price Adjustment'!E31</f>
        <v>48.382812</v>
      </c>
      <c r="U9" s="94">
        <v>58.95</v>
      </c>
      <c r="V9" s="95">
        <f>U9+'Basic Price Adjustment'!E31</f>
        <v>50.332812000000004</v>
      </c>
      <c r="W9" s="94">
        <v>53.7</v>
      </c>
      <c r="X9" s="95">
        <f>W9+'Basic Price Adjustment'!E31</f>
        <v>45.082812000000004</v>
      </c>
      <c r="Y9" s="94">
        <v>50.6</v>
      </c>
      <c r="Z9" s="95">
        <f>Y9+'Basic Price Adjustment'!E31</f>
        <v>41.982812</v>
      </c>
      <c r="AA9" s="94">
        <v>48.5</v>
      </c>
      <c r="AB9" s="95">
        <f>AA9+'Basic Price Adjustment'!E31</f>
        <v>39.882812</v>
      </c>
      <c r="AC9" s="94">
        <v>48</v>
      </c>
      <c r="AD9" s="95">
        <f>AC9+'Basic Price Adjustment'!E31</f>
        <v>39.382812</v>
      </c>
    </row>
    <row r="10" spans="1:30" s="30" customFormat="1" ht="15">
      <c r="A10" s="64" t="s">
        <v>49</v>
      </c>
      <c r="B10" s="64" t="s">
        <v>24</v>
      </c>
      <c r="C10" s="96">
        <v>57</v>
      </c>
      <c r="D10" s="97">
        <f>C10+'Basic Price Adjustment'!E32</f>
        <v>46.292812</v>
      </c>
      <c r="E10" s="96">
        <v>64.1</v>
      </c>
      <c r="F10" s="97">
        <f>E10+'Basic Price Adjustment'!E32</f>
        <v>53.39281199999999</v>
      </c>
      <c r="G10" s="96">
        <v>60</v>
      </c>
      <c r="H10" s="97">
        <f>G10+'Basic Price Adjustment'!E32</f>
        <v>49.292812</v>
      </c>
      <c r="I10" s="96">
        <v>51.6</v>
      </c>
      <c r="J10" s="97">
        <f>I10+'Basic Price Adjustment'!E32</f>
        <v>40.892812</v>
      </c>
      <c r="K10" s="96">
        <v>56.5</v>
      </c>
      <c r="L10" s="97">
        <f>K10+'Basic Price Adjustment'!E32</f>
        <v>45.792812</v>
      </c>
      <c r="M10" s="96">
        <v>57.75</v>
      </c>
      <c r="N10" s="97">
        <f>M10+'Basic Price Adjustment'!E32</f>
        <v>47.042812</v>
      </c>
      <c r="O10" s="96">
        <v>58.75</v>
      </c>
      <c r="P10" s="97">
        <f>O10+'Basic Price Adjustment'!E32</f>
        <v>48.042812</v>
      </c>
      <c r="Q10" s="96">
        <v>56</v>
      </c>
      <c r="R10" s="97">
        <f>Q10+'Basic Price Adjustment'!E32</f>
        <v>45.292812</v>
      </c>
      <c r="S10" s="96">
        <v>58</v>
      </c>
      <c r="T10" s="97">
        <f>S10+'Basic Price Adjustment'!E32</f>
        <v>47.292812</v>
      </c>
      <c r="U10" s="96">
        <v>62.6</v>
      </c>
      <c r="V10" s="97">
        <f>U10+'Basic Price Adjustment'!E32</f>
        <v>51.892812</v>
      </c>
      <c r="W10" s="96">
        <v>56.9</v>
      </c>
      <c r="X10" s="97">
        <f>W10+'Basic Price Adjustment'!E32</f>
        <v>46.192811999999996</v>
      </c>
      <c r="Y10" s="96">
        <v>54.8</v>
      </c>
      <c r="Z10" s="97">
        <f>Y10+'Basic Price Adjustment'!E32</f>
        <v>44.092811999999995</v>
      </c>
      <c r="AA10" s="96">
        <v>56</v>
      </c>
      <c r="AB10" s="97">
        <f>AA10+'Basic Price Adjustment'!E32</f>
        <v>45.292812</v>
      </c>
      <c r="AC10" s="96">
        <v>54.95</v>
      </c>
      <c r="AD10" s="97">
        <f>AC10+'Basic Price Adjustment'!E32</f>
        <v>44.242812</v>
      </c>
    </row>
    <row r="11" spans="1:30" s="30" customFormat="1" ht="15">
      <c r="A11" s="65" t="s">
        <v>50</v>
      </c>
      <c r="B11" s="65" t="s">
        <v>25</v>
      </c>
      <c r="C11" s="94">
        <v>57</v>
      </c>
      <c r="D11" s="95">
        <f>C11+'Basic Price Adjustment'!E33</f>
        <v>46.083811999999995</v>
      </c>
      <c r="E11" s="94">
        <v>64.1</v>
      </c>
      <c r="F11" s="95">
        <f>E11+'Basic Price Adjustment'!E33</f>
        <v>53.18381199999999</v>
      </c>
      <c r="G11" s="94">
        <v>60</v>
      </c>
      <c r="H11" s="95">
        <f>G11+'Basic Price Adjustment'!E33</f>
        <v>49.083811999999995</v>
      </c>
      <c r="I11" s="94">
        <v>51.6</v>
      </c>
      <c r="J11" s="95">
        <f>I11+'Basic Price Adjustment'!E33</f>
        <v>40.683812</v>
      </c>
      <c r="K11" s="94">
        <v>56.5</v>
      </c>
      <c r="L11" s="95">
        <f>K11+'Basic Price Adjustment'!E33</f>
        <v>45.583811999999995</v>
      </c>
      <c r="M11" s="94">
        <v>57.75</v>
      </c>
      <c r="N11" s="95">
        <f>M11+'Basic Price Adjustment'!E33</f>
        <v>46.833811999999995</v>
      </c>
      <c r="O11" s="94">
        <v>58.75</v>
      </c>
      <c r="P11" s="95">
        <f>O11+'Basic Price Adjustment'!E33</f>
        <v>47.833811999999995</v>
      </c>
      <c r="Q11" s="94">
        <v>56</v>
      </c>
      <c r="R11" s="95">
        <f>Q11+'Basic Price Adjustment'!E33</f>
        <v>45.083811999999995</v>
      </c>
      <c r="S11" s="94">
        <v>58</v>
      </c>
      <c r="T11" s="95">
        <f>S11+'Basic Price Adjustment'!E33</f>
        <v>47.083811999999995</v>
      </c>
      <c r="U11" s="94">
        <v>62.6</v>
      </c>
      <c r="V11" s="95">
        <f>U11+'Basic Price Adjustment'!E33</f>
        <v>51.683812</v>
      </c>
      <c r="W11" s="94">
        <v>56.9</v>
      </c>
      <c r="X11" s="95">
        <f>W11+'Basic Price Adjustment'!E33</f>
        <v>45.983812</v>
      </c>
      <c r="Y11" s="94">
        <v>54.8</v>
      </c>
      <c r="Z11" s="95">
        <f>Y11+'Basic Price Adjustment'!E33</f>
        <v>43.88381199999999</v>
      </c>
      <c r="AA11" s="94">
        <v>56</v>
      </c>
      <c r="AB11" s="95">
        <f>AA11+'Basic Price Adjustment'!E33</f>
        <v>45.083811999999995</v>
      </c>
      <c r="AC11" s="94">
        <v>54.95</v>
      </c>
      <c r="AD11" s="95">
        <f>AC11+'Basic Price Adjustment'!E33</f>
        <v>44.033812</v>
      </c>
    </row>
    <row r="12" spans="1:30" s="30" customFormat="1" ht="15">
      <c r="A12" s="64" t="s">
        <v>51</v>
      </c>
      <c r="B12" s="64" t="s">
        <v>26</v>
      </c>
      <c r="C12" s="96">
        <v>57</v>
      </c>
      <c r="D12" s="97">
        <f>C12+'Basic Price Adjustment'!E34</f>
        <v>46.292812</v>
      </c>
      <c r="E12" s="96">
        <v>64.1</v>
      </c>
      <c r="F12" s="97">
        <f>E12+'Basic Price Adjustment'!E34</f>
        <v>53.39281199999999</v>
      </c>
      <c r="G12" s="96">
        <v>60</v>
      </c>
      <c r="H12" s="97">
        <f>G12+'Basic Price Adjustment'!E34</f>
        <v>49.292812</v>
      </c>
      <c r="I12" s="96">
        <v>51.6</v>
      </c>
      <c r="J12" s="97">
        <f>I12+'Basic Price Adjustment'!E34</f>
        <v>40.892812</v>
      </c>
      <c r="K12" s="96"/>
      <c r="L12" s="97"/>
      <c r="M12" s="96">
        <v>57.75</v>
      </c>
      <c r="N12" s="97">
        <f>M12+'Basic Price Adjustment'!E34</f>
        <v>47.042812</v>
      </c>
      <c r="O12" s="96">
        <v>58.75</v>
      </c>
      <c r="P12" s="97">
        <f>O12+'Basic Price Adjustment'!E34</f>
        <v>48.042812</v>
      </c>
      <c r="Q12" s="96">
        <v>56</v>
      </c>
      <c r="R12" s="97">
        <f>Q12+'Basic Price Adjustment'!E34</f>
        <v>45.292812</v>
      </c>
      <c r="S12" s="96">
        <v>58</v>
      </c>
      <c r="T12" s="97">
        <f>S12+'Basic Price Adjustment'!E34</f>
        <v>47.292812</v>
      </c>
      <c r="U12" s="96">
        <v>62.6</v>
      </c>
      <c r="V12" s="97">
        <f>U12+'Basic Price Adjustment'!E34</f>
        <v>51.892812</v>
      </c>
      <c r="W12" s="96">
        <v>56.9</v>
      </c>
      <c r="X12" s="97">
        <f>W12+'Basic Price Adjustment'!E34</f>
        <v>46.192811999999996</v>
      </c>
      <c r="Y12" s="96">
        <v>59.25</v>
      </c>
      <c r="Z12" s="97">
        <f>Y12+'Basic Price Adjustment'!E34</f>
        <v>48.542812</v>
      </c>
      <c r="AA12" s="96">
        <v>56</v>
      </c>
      <c r="AB12" s="97">
        <f>AA12+'Basic Price Adjustment'!E34</f>
        <v>45.292812</v>
      </c>
      <c r="AC12" s="96">
        <v>54.95</v>
      </c>
      <c r="AD12" s="97">
        <f>AC12+'Basic Price Adjustment'!E34</f>
        <v>44.242812</v>
      </c>
    </row>
    <row r="13" spans="1:30" s="30" customFormat="1" ht="15">
      <c r="A13" s="65" t="s">
        <v>52</v>
      </c>
      <c r="B13" s="65" t="s">
        <v>27</v>
      </c>
      <c r="C13" s="94">
        <v>61</v>
      </c>
      <c r="D13" s="95">
        <f>C13+'Basic Price Adjustment'!E35</f>
        <v>49.456812</v>
      </c>
      <c r="E13" s="94">
        <v>65.45</v>
      </c>
      <c r="F13" s="95">
        <f>E13+'Basic Price Adjustment'!E35</f>
        <v>53.906812</v>
      </c>
      <c r="G13" s="94">
        <v>63.5</v>
      </c>
      <c r="H13" s="95">
        <f>G13+'Basic Price Adjustment'!E35</f>
        <v>51.956812</v>
      </c>
      <c r="I13" s="94">
        <v>54.95</v>
      </c>
      <c r="J13" s="95">
        <f>I13+'Basic Price Adjustment'!E35</f>
        <v>43.406812</v>
      </c>
      <c r="K13" s="94"/>
      <c r="L13" s="95"/>
      <c r="M13" s="94"/>
      <c r="N13" s="95"/>
      <c r="O13" s="94"/>
      <c r="P13" s="95"/>
      <c r="Q13" s="94"/>
      <c r="R13" s="95"/>
      <c r="S13" s="94"/>
      <c r="T13" s="95"/>
      <c r="U13" s="94">
        <v>69.6</v>
      </c>
      <c r="V13" s="95">
        <f>U13+'Basic Price Adjustment'!E35</f>
        <v>58.056811999999994</v>
      </c>
      <c r="W13" s="94">
        <v>71.87</v>
      </c>
      <c r="X13" s="95">
        <f>W13+'Basic Price Adjustment'!E35</f>
        <v>60.326812000000004</v>
      </c>
      <c r="Y13" s="94">
        <v>61.9</v>
      </c>
      <c r="Z13" s="95">
        <f>Y13+'Basic Price Adjustment'!E35</f>
        <v>50.356812</v>
      </c>
      <c r="AA13" s="94">
        <v>62.5</v>
      </c>
      <c r="AB13" s="95">
        <f>AA13+'Basic Price Adjustment'!E35</f>
        <v>50.956812</v>
      </c>
      <c r="AC13" s="94">
        <v>62.5</v>
      </c>
      <c r="AD13" s="95">
        <f>AC13+'Basic Price Adjustment'!E35</f>
        <v>50.956812</v>
      </c>
    </row>
    <row r="14" spans="1:30" s="30" customFormat="1" ht="15">
      <c r="A14" s="64" t="s">
        <v>53</v>
      </c>
      <c r="B14" s="64" t="s">
        <v>28</v>
      </c>
      <c r="C14" s="96">
        <v>57.85</v>
      </c>
      <c r="D14" s="97">
        <f>C14+'Basic Price Adjustment'!E36</f>
        <v>47.142812</v>
      </c>
      <c r="E14" s="96">
        <v>64.1</v>
      </c>
      <c r="F14" s="97">
        <f>E14+'Basic Price Adjustment'!E36</f>
        <v>53.39281199999999</v>
      </c>
      <c r="G14" s="96">
        <v>63.35</v>
      </c>
      <c r="H14" s="97">
        <f>G14+'Basic Price Adjustment'!E36</f>
        <v>52.642812</v>
      </c>
      <c r="I14" s="96">
        <v>51.6</v>
      </c>
      <c r="J14" s="97">
        <f>I14+'Basic Price Adjustment'!E36</f>
        <v>40.892812</v>
      </c>
      <c r="K14" s="96"/>
      <c r="L14" s="97"/>
      <c r="M14" s="96">
        <v>55</v>
      </c>
      <c r="N14" s="97">
        <f>M14+'Basic Price Adjustment'!E36</f>
        <v>44.292812</v>
      </c>
      <c r="O14" s="96">
        <v>56</v>
      </c>
      <c r="P14" s="97">
        <f>O14+'Basic Price Adjustment'!E36</f>
        <v>45.292812</v>
      </c>
      <c r="Q14" s="96">
        <v>58</v>
      </c>
      <c r="R14" s="97">
        <f>Q14+'Basic Price Adjustment'!E36</f>
        <v>47.292812</v>
      </c>
      <c r="S14" s="96">
        <v>60</v>
      </c>
      <c r="T14" s="97">
        <f>S14+'Basic Price Adjustment'!E36</f>
        <v>49.292812</v>
      </c>
      <c r="U14" s="96">
        <v>65.4</v>
      </c>
      <c r="V14" s="97">
        <f>U14+'Basic Price Adjustment'!E36</f>
        <v>54.692812</v>
      </c>
      <c r="W14" s="96">
        <v>59.2</v>
      </c>
      <c r="X14" s="97">
        <f>W14+'Basic Price Adjustment'!E36</f>
        <v>48.492812</v>
      </c>
      <c r="Y14" s="96">
        <v>54.35</v>
      </c>
      <c r="Z14" s="97">
        <f>Y14+'Basic Price Adjustment'!E36</f>
        <v>43.642812</v>
      </c>
      <c r="AA14" s="96">
        <v>56</v>
      </c>
      <c r="AB14" s="97">
        <f>AA14+'Basic Price Adjustment'!E36</f>
        <v>45.292812</v>
      </c>
      <c r="AC14" s="96">
        <v>55</v>
      </c>
      <c r="AD14" s="97">
        <f>AC14+'Basic Price Adjustment'!E36</f>
        <v>44.292812</v>
      </c>
    </row>
    <row r="15" spans="1:30" s="30" customFormat="1" ht="15">
      <c r="A15" s="65" t="s">
        <v>54</v>
      </c>
      <c r="B15" s="65" t="s">
        <v>29</v>
      </c>
      <c r="C15" s="94">
        <v>61.5</v>
      </c>
      <c r="D15" s="95">
        <f>C15+'Basic Price Adjustment'!E37</f>
        <v>49.120812</v>
      </c>
      <c r="E15" s="94">
        <v>69.95</v>
      </c>
      <c r="F15" s="95">
        <f>E15+'Basic Price Adjustment'!E37</f>
        <v>57.570812000000004</v>
      </c>
      <c r="G15" s="94">
        <v>64.75</v>
      </c>
      <c r="H15" s="95">
        <f>G15+'Basic Price Adjustment'!E37</f>
        <v>52.370812</v>
      </c>
      <c r="I15" s="94">
        <v>55.6</v>
      </c>
      <c r="J15" s="95">
        <f>I15+'Basic Price Adjustment'!E37</f>
        <v>43.220812</v>
      </c>
      <c r="K15" s="94">
        <v>62.8</v>
      </c>
      <c r="L15" s="95">
        <f>K15+'Basic Price Adjustment'!E37</f>
        <v>50.420812</v>
      </c>
      <c r="M15" s="94">
        <v>64.5</v>
      </c>
      <c r="N15" s="95">
        <f>M15+'Basic Price Adjustment'!E37</f>
        <v>52.120812</v>
      </c>
      <c r="O15" s="94">
        <v>65.75</v>
      </c>
      <c r="P15" s="95">
        <f>O15+'Basic Price Adjustment'!E37</f>
        <v>53.370812</v>
      </c>
      <c r="Q15" s="94">
        <v>60.5</v>
      </c>
      <c r="R15" s="95">
        <f>Q15+'Basic Price Adjustment'!E37</f>
        <v>48.120812</v>
      </c>
      <c r="S15" s="94">
        <v>62</v>
      </c>
      <c r="T15" s="95">
        <f>S15+'Basic Price Adjustment'!E37</f>
        <v>49.620812</v>
      </c>
      <c r="U15" s="94">
        <v>62.65</v>
      </c>
      <c r="V15" s="95">
        <f>U15+'Basic Price Adjustment'!E37</f>
        <v>50.270812</v>
      </c>
      <c r="W15" s="94">
        <v>60.9</v>
      </c>
      <c r="X15" s="95">
        <f>W15+'Basic Price Adjustment'!E37</f>
        <v>48.520812</v>
      </c>
      <c r="Y15" s="94">
        <v>57.9</v>
      </c>
      <c r="Z15" s="95">
        <f>Y15+'Basic Price Adjustment'!E37</f>
        <v>45.520812</v>
      </c>
      <c r="AA15" s="94">
        <v>63</v>
      </c>
      <c r="AB15" s="95">
        <f>AA15+'Basic Price Adjustment'!E37</f>
        <v>50.620812</v>
      </c>
      <c r="AC15" s="94">
        <v>61.5</v>
      </c>
      <c r="AD15" s="95">
        <f>AC15+'Basic Price Adjustment'!E37</f>
        <v>49.120812</v>
      </c>
    </row>
    <row r="16" spans="1:30" s="30" customFormat="1" ht="15">
      <c r="A16" s="64" t="s">
        <v>55</v>
      </c>
      <c r="B16" s="64" t="s">
        <v>30</v>
      </c>
      <c r="C16" s="96">
        <v>66.1</v>
      </c>
      <c r="D16" s="97">
        <f>C16+'Basic Price Adjustment'!E38</f>
        <v>52.67581199999999</v>
      </c>
      <c r="E16" s="96">
        <v>73.35</v>
      </c>
      <c r="F16" s="97">
        <f>E16+'Basic Price Adjustment'!E38</f>
        <v>59.92581199999999</v>
      </c>
      <c r="G16" s="96">
        <v>69.6</v>
      </c>
      <c r="H16" s="97">
        <f>G16+'Basic Price Adjustment'!E38</f>
        <v>56.17581199999999</v>
      </c>
      <c r="I16" s="96">
        <v>58.75</v>
      </c>
      <c r="J16" s="97">
        <f>I16+'Basic Price Adjustment'!E38</f>
        <v>45.325812</v>
      </c>
      <c r="K16" s="96"/>
      <c r="L16" s="97"/>
      <c r="M16" s="96">
        <v>72.25</v>
      </c>
      <c r="N16" s="97">
        <f>M16+'Basic Price Adjustment'!E38</f>
        <v>58.825812</v>
      </c>
      <c r="O16" s="96">
        <v>73.5</v>
      </c>
      <c r="P16" s="97">
        <f>O16+'Basic Price Adjustment'!E38</f>
        <v>60.075812</v>
      </c>
      <c r="Q16" s="96">
        <v>64.5</v>
      </c>
      <c r="R16" s="97">
        <f>Q16+'Basic Price Adjustment'!E38</f>
        <v>51.075812</v>
      </c>
      <c r="S16" s="96">
        <v>69</v>
      </c>
      <c r="T16" s="97">
        <f>S16+'Basic Price Adjustment'!E38</f>
        <v>55.575812</v>
      </c>
      <c r="U16" s="96">
        <v>67.2</v>
      </c>
      <c r="V16" s="97">
        <f>U16+'Basic Price Adjustment'!E38</f>
        <v>53.775812</v>
      </c>
      <c r="W16" s="96">
        <v>63</v>
      </c>
      <c r="X16" s="97">
        <f>W16+'Basic Price Adjustment'!E38</f>
        <v>49.575812</v>
      </c>
      <c r="Y16" s="96">
        <v>66.85</v>
      </c>
      <c r="Z16" s="97">
        <f>Y16+'Basic Price Adjustment'!E38</f>
        <v>53.42581199999999</v>
      </c>
      <c r="AA16" s="96">
        <v>69.25</v>
      </c>
      <c r="AB16" s="97">
        <f>AA16+'Basic Price Adjustment'!E38</f>
        <v>55.825812</v>
      </c>
      <c r="AC16" s="96">
        <v>69.25</v>
      </c>
      <c r="AD16" s="97">
        <f>AC16+'Basic Price Adjustment'!E38</f>
        <v>55.825812</v>
      </c>
    </row>
    <row r="17" spans="1:30" s="30" customFormat="1" ht="15">
      <c r="A17" s="65" t="s">
        <v>56</v>
      </c>
      <c r="B17" s="65" t="s">
        <v>31</v>
      </c>
      <c r="C17" s="94">
        <v>61.5</v>
      </c>
      <c r="D17" s="95">
        <f>C17+'Basic Price Adjustment'!E39</f>
        <v>48.702812</v>
      </c>
      <c r="E17" s="94">
        <v>69.95</v>
      </c>
      <c r="F17" s="95">
        <f>E17+'Basic Price Adjustment'!E39</f>
        <v>57.152812000000004</v>
      </c>
      <c r="G17" s="94">
        <v>64.75</v>
      </c>
      <c r="H17" s="95">
        <f>G17+'Basic Price Adjustment'!E39</f>
        <v>51.952812</v>
      </c>
      <c r="I17" s="94">
        <v>55.6</v>
      </c>
      <c r="J17" s="95">
        <f>I17+'Basic Price Adjustment'!E39</f>
        <v>42.802812</v>
      </c>
      <c r="K17" s="94">
        <v>62.8</v>
      </c>
      <c r="L17" s="95">
        <f>K17+'Basic Price Adjustment'!E39</f>
        <v>50.002812</v>
      </c>
      <c r="M17" s="94">
        <v>64.5</v>
      </c>
      <c r="N17" s="95">
        <f>M17+'Basic Price Adjustment'!E39</f>
        <v>51.702812</v>
      </c>
      <c r="O17" s="94">
        <v>65.75</v>
      </c>
      <c r="P17" s="95">
        <f>O17+'Basic Price Adjustment'!E39</f>
        <v>52.952812</v>
      </c>
      <c r="Q17" s="94">
        <v>60.5</v>
      </c>
      <c r="R17" s="95">
        <f>Q17+'Basic Price Adjustment'!E39</f>
        <v>47.702812</v>
      </c>
      <c r="S17" s="94">
        <v>62</v>
      </c>
      <c r="T17" s="95">
        <f>S17+'Basic Price Adjustment'!E39</f>
        <v>49.202812</v>
      </c>
      <c r="U17" s="94">
        <v>62.65</v>
      </c>
      <c r="V17" s="95">
        <f>U17+'Basic Price Adjustment'!E39</f>
        <v>49.852812</v>
      </c>
      <c r="W17" s="94">
        <v>60.9</v>
      </c>
      <c r="X17" s="95">
        <f>W17+'Basic Price Adjustment'!E39</f>
        <v>48.102812</v>
      </c>
      <c r="Y17" s="94">
        <v>57.9</v>
      </c>
      <c r="Z17" s="95">
        <f>Y17+'Basic Price Adjustment'!E39</f>
        <v>45.102812</v>
      </c>
      <c r="AA17" s="94">
        <v>63</v>
      </c>
      <c r="AB17" s="95">
        <f>AA17+'Basic Price Adjustment'!E39</f>
        <v>50.202812</v>
      </c>
      <c r="AC17" s="94">
        <v>61.5</v>
      </c>
      <c r="AD17" s="95">
        <f>AC17+'Basic Price Adjustment'!E39</f>
        <v>48.702812</v>
      </c>
    </row>
    <row r="18" spans="1:30" s="30" customFormat="1" ht="15">
      <c r="A18" s="64" t="s">
        <v>57</v>
      </c>
      <c r="B18" s="64" t="s">
        <v>32</v>
      </c>
      <c r="C18" s="96">
        <v>64.5</v>
      </c>
      <c r="D18" s="97">
        <f>C18+'Basic Price Adjustment'!E40</f>
        <v>51.702812</v>
      </c>
      <c r="E18" s="96">
        <v>74.1</v>
      </c>
      <c r="F18" s="97">
        <f>E18+'Basic Price Adjustment'!E40</f>
        <v>61.302811999999996</v>
      </c>
      <c r="G18" s="96">
        <v>69.4</v>
      </c>
      <c r="H18" s="97">
        <f>G18+'Basic Price Adjustment'!E40</f>
        <v>56.60281200000001</v>
      </c>
      <c r="I18" s="96">
        <v>59.1</v>
      </c>
      <c r="J18" s="97">
        <f>I18+'Basic Price Adjustment'!E40</f>
        <v>46.302812</v>
      </c>
      <c r="K18" s="96">
        <v>70</v>
      </c>
      <c r="L18" s="97">
        <f>K18+'Basic Price Adjustment'!E40</f>
        <v>57.202812</v>
      </c>
      <c r="M18" s="96">
        <v>70.5</v>
      </c>
      <c r="N18" s="97">
        <f>M18+'Basic Price Adjustment'!E40</f>
        <v>57.702812</v>
      </c>
      <c r="O18" s="96">
        <v>72</v>
      </c>
      <c r="P18" s="97">
        <f>O18+'Basic Price Adjustment'!E40</f>
        <v>59.202812</v>
      </c>
      <c r="Q18" s="96">
        <v>63</v>
      </c>
      <c r="R18" s="97">
        <f>Q18+'Basic Price Adjustment'!E40</f>
        <v>50.202812</v>
      </c>
      <c r="S18" s="96">
        <v>67</v>
      </c>
      <c r="T18" s="97">
        <f>S18+'Basic Price Adjustment'!E40</f>
        <v>54.202812</v>
      </c>
      <c r="U18" s="96">
        <v>77.3</v>
      </c>
      <c r="V18" s="97">
        <f>U18+'Basic Price Adjustment'!E40</f>
        <v>64.50281199999999</v>
      </c>
      <c r="W18" s="96">
        <v>71.2</v>
      </c>
      <c r="X18" s="97">
        <f>W18+'Basic Price Adjustment'!E40</f>
        <v>58.402812000000004</v>
      </c>
      <c r="Y18" s="96">
        <v>61.8</v>
      </c>
      <c r="Z18" s="97">
        <f>Y18+'Basic Price Adjustment'!E40</f>
        <v>49.002812</v>
      </c>
      <c r="AA18" s="96">
        <v>64</v>
      </c>
      <c r="AB18" s="97">
        <f>AA18+'Basic Price Adjustment'!E40</f>
        <v>51.202812</v>
      </c>
      <c r="AC18" s="96">
        <v>66.5</v>
      </c>
      <c r="AD18" s="97">
        <f>AC18+'Basic Price Adjustment'!E40</f>
        <v>53.702812</v>
      </c>
    </row>
    <row r="19" spans="1:30" s="30" customFormat="1" ht="15">
      <c r="A19" s="65" t="s">
        <v>58</v>
      </c>
      <c r="B19" s="65" t="s">
        <v>33</v>
      </c>
      <c r="C19" s="94">
        <v>75.8</v>
      </c>
      <c r="D19" s="95">
        <f>C19+'Basic Price Adjustment'!E41</f>
        <v>59.449811999999994</v>
      </c>
      <c r="E19" s="94">
        <v>87.9</v>
      </c>
      <c r="F19" s="95">
        <f>E19+'Basic Price Adjustment'!E41</f>
        <v>71.549812</v>
      </c>
      <c r="G19" s="94">
        <v>85.3</v>
      </c>
      <c r="H19" s="95">
        <f>G19+'Basic Price Adjustment'!E41</f>
        <v>68.949812</v>
      </c>
      <c r="I19" s="94">
        <v>69.6</v>
      </c>
      <c r="J19" s="95">
        <f>I19+'Basic Price Adjustment'!E41</f>
        <v>53.24981199999999</v>
      </c>
      <c r="K19" s="94"/>
      <c r="L19" s="95"/>
      <c r="M19" s="94"/>
      <c r="N19" s="95"/>
      <c r="O19" s="94"/>
      <c r="P19" s="95"/>
      <c r="Q19" s="94">
        <v>74</v>
      </c>
      <c r="R19" s="95">
        <f>Q19+'Basic Price Adjustment'!E41</f>
        <v>57.649812</v>
      </c>
      <c r="S19" s="94">
        <v>74</v>
      </c>
      <c r="T19" s="95">
        <f>S19+'Basic Price Adjustment'!E41</f>
        <v>57.649812</v>
      </c>
      <c r="U19" s="94">
        <v>82.6</v>
      </c>
      <c r="V19" s="95">
        <f>U19+'Basic Price Adjustment'!E41</f>
        <v>66.24981199999999</v>
      </c>
      <c r="W19" s="94">
        <v>79.8</v>
      </c>
      <c r="X19" s="95">
        <f>W19+'Basic Price Adjustment'!E41</f>
        <v>63.449811999999994</v>
      </c>
      <c r="Y19" s="94">
        <v>66.3</v>
      </c>
      <c r="Z19" s="95">
        <f>Y19+'Basic Price Adjustment'!E41</f>
        <v>49.949811999999994</v>
      </c>
      <c r="AA19" s="94">
        <v>82</v>
      </c>
      <c r="AB19" s="95">
        <f>AA19+'Basic Price Adjustment'!E41</f>
        <v>65.649812</v>
      </c>
      <c r="AC19" s="94">
        <v>82</v>
      </c>
      <c r="AD19" s="95">
        <f>AC19+'Basic Price Adjustment'!E41</f>
        <v>65.649812</v>
      </c>
    </row>
    <row r="20" spans="1:30" s="30" customFormat="1" ht="15">
      <c r="A20" s="64" t="s">
        <v>59</v>
      </c>
      <c r="B20" s="64" t="s">
        <v>34</v>
      </c>
      <c r="C20" s="96">
        <v>76.7</v>
      </c>
      <c r="D20" s="97">
        <f>C20+'Basic Price Adjustment'!E42</f>
        <v>60.349812</v>
      </c>
      <c r="E20" s="96">
        <v>88.4</v>
      </c>
      <c r="F20" s="97">
        <f>E20+'Basic Price Adjustment'!E42</f>
        <v>72.049812</v>
      </c>
      <c r="G20" s="96">
        <v>86.55</v>
      </c>
      <c r="H20" s="97">
        <f>G20+'Basic Price Adjustment'!E42</f>
        <v>70.199812</v>
      </c>
      <c r="I20" s="96">
        <v>76.9</v>
      </c>
      <c r="J20" s="97">
        <f>I20+'Basic Price Adjustment'!E42</f>
        <v>60.549812</v>
      </c>
      <c r="K20" s="96"/>
      <c r="L20" s="97"/>
      <c r="M20" s="96"/>
      <c r="N20" s="97"/>
      <c r="O20" s="96"/>
      <c r="P20" s="97"/>
      <c r="Q20" s="96"/>
      <c r="R20" s="97"/>
      <c r="S20" s="96"/>
      <c r="T20" s="97"/>
      <c r="U20" s="96">
        <v>91.4</v>
      </c>
      <c r="V20" s="97">
        <f>U20+'Basic Price Adjustment'!E42</f>
        <v>75.049812</v>
      </c>
      <c r="W20" s="96">
        <v>86.2</v>
      </c>
      <c r="X20" s="97">
        <f>W20+'Basic Price Adjustment'!E42</f>
        <v>69.849812</v>
      </c>
      <c r="Y20" s="96">
        <v>75.35</v>
      </c>
      <c r="Z20" s="97">
        <f>Y20+'Basic Price Adjustment'!E42</f>
        <v>58.99981199999999</v>
      </c>
      <c r="AA20" s="96">
        <v>90</v>
      </c>
      <c r="AB20" s="97">
        <f>AA20+'Basic Price Adjustment'!E42</f>
        <v>73.649812</v>
      </c>
      <c r="AC20" s="96">
        <v>90</v>
      </c>
      <c r="AD20" s="97">
        <f>AC20+'Basic Price Adjustment'!E42</f>
        <v>73.649812</v>
      </c>
    </row>
    <row r="21" spans="1:30" s="30" customFormat="1" ht="15">
      <c r="A21" s="65" t="s">
        <v>60</v>
      </c>
      <c r="B21" s="65" t="s">
        <v>35</v>
      </c>
      <c r="C21" s="94">
        <v>75.8</v>
      </c>
      <c r="D21" s="95">
        <f>C21+'Basic Price Adjustment'!E43</f>
        <v>60.076812</v>
      </c>
      <c r="E21" s="94">
        <v>84.4</v>
      </c>
      <c r="F21" s="95">
        <f>E21+'Basic Price Adjustment'!E43</f>
        <v>68.67681200000001</v>
      </c>
      <c r="G21" s="94">
        <v>79.45</v>
      </c>
      <c r="H21" s="95">
        <f>G21+'Basic Price Adjustment'!E43</f>
        <v>63.726812</v>
      </c>
      <c r="I21" s="94">
        <v>69.6</v>
      </c>
      <c r="J21" s="95">
        <f>I21+'Basic Price Adjustment'!E43</f>
        <v>53.876811999999994</v>
      </c>
      <c r="K21" s="94"/>
      <c r="L21" s="95"/>
      <c r="M21" s="94"/>
      <c r="N21" s="95"/>
      <c r="O21" s="94"/>
      <c r="P21" s="95"/>
      <c r="Q21" s="94">
        <v>72</v>
      </c>
      <c r="R21" s="95">
        <f>Q21+'Basic Price Adjustment'!E43</f>
        <v>56.276812</v>
      </c>
      <c r="S21" s="94">
        <v>72</v>
      </c>
      <c r="T21" s="95">
        <f>S21+'Basic Price Adjustment'!E43</f>
        <v>56.276812</v>
      </c>
      <c r="U21" s="94">
        <v>76.6</v>
      </c>
      <c r="V21" s="95">
        <f>U21+'Basic Price Adjustment'!E43</f>
        <v>60.876811999999994</v>
      </c>
      <c r="W21" s="94">
        <v>73</v>
      </c>
      <c r="X21" s="95">
        <f>W21+'Basic Price Adjustment'!E43</f>
        <v>57.276812</v>
      </c>
      <c r="Y21" s="94">
        <v>66.95</v>
      </c>
      <c r="Z21" s="95">
        <f>Y21+'Basic Price Adjustment'!E43</f>
        <v>51.226812</v>
      </c>
      <c r="AA21" s="94">
        <v>79</v>
      </c>
      <c r="AB21" s="95">
        <f>AA21+'Basic Price Adjustment'!E43</f>
        <v>63.276812</v>
      </c>
      <c r="AC21" s="94">
        <v>79</v>
      </c>
      <c r="AD21" s="95">
        <f>AC21+'Basic Price Adjustment'!E43</f>
        <v>63.276812</v>
      </c>
    </row>
    <row r="22" spans="1:30" s="30" customFormat="1" ht="15.75" customHeight="1" thickBot="1">
      <c r="A22" s="91" t="s">
        <v>61</v>
      </c>
      <c r="B22" s="91" t="s">
        <v>36</v>
      </c>
      <c r="C22" s="98">
        <v>76.4</v>
      </c>
      <c r="D22" s="99">
        <f>C22+'Basic Price Adjustment'!E44</f>
        <v>60.049812</v>
      </c>
      <c r="E22" s="98">
        <v>85.05</v>
      </c>
      <c r="F22" s="99">
        <f>E22+'Basic Price Adjustment'!E44</f>
        <v>68.699812</v>
      </c>
      <c r="G22" s="98">
        <v>86.05</v>
      </c>
      <c r="H22" s="99">
        <f>G22+'Basic Price Adjustment'!E44</f>
        <v>69.699812</v>
      </c>
      <c r="I22" s="98">
        <v>76.9</v>
      </c>
      <c r="J22" s="99">
        <f>I22+'Basic Price Adjustment'!E44</f>
        <v>60.549812</v>
      </c>
      <c r="K22" s="98"/>
      <c r="L22" s="99"/>
      <c r="M22" s="98"/>
      <c r="N22" s="99"/>
      <c r="O22" s="98"/>
      <c r="P22" s="99"/>
      <c r="Q22" s="98"/>
      <c r="R22" s="99"/>
      <c r="S22" s="98"/>
      <c r="T22" s="99"/>
      <c r="U22" s="98">
        <v>90.5</v>
      </c>
      <c r="V22" s="99">
        <f>U22+'Basic Price Adjustment'!E44</f>
        <v>74.149812</v>
      </c>
      <c r="W22" s="98">
        <v>90.9</v>
      </c>
      <c r="X22" s="99">
        <f>W22+'Basic Price Adjustment'!E44</f>
        <v>74.549812</v>
      </c>
      <c r="Y22" s="98">
        <v>76</v>
      </c>
      <c r="Z22" s="99">
        <f>Y22+'Basic Price Adjustment'!E44</f>
        <v>59.649812</v>
      </c>
      <c r="AA22" s="98">
        <v>90</v>
      </c>
      <c r="AB22" s="99">
        <f>AA22+'Basic Price Adjustment'!E44</f>
        <v>73.649812</v>
      </c>
      <c r="AC22" s="98">
        <v>90</v>
      </c>
      <c r="AD22" s="99">
        <f>AC22+'Basic Price Adjustment'!E44</f>
        <v>73.649812</v>
      </c>
    </row>
    <row r="32" spans="3:16" ht="12.7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3:16" ht="12.7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3:16" ht="12.7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3:16" ht="12.7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3:16" ht="12.7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3:16" ht="12.75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3:16" ht="12.75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3:16" ht="12.7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3:16" ht="12.75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3:16" ht="12.7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3:16" ht="12.7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3:16" ht="12.7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3:16" ht="12.7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3:16" ht="12.7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3:16" ht="12.7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3:16" ht="12.7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</sheetData>
  <sheetProtection/>
  <mergeCells count="58">
    <mergeCell ref="U6:V6"/>
    <mergeCell ref="AA3:AB3"/>
    <mergeCell ref="AC3:AD3"/>
    <mergeCell ref="M3:N3"/>
    <mergeCell ref="Q3:R3"/>
    <mergeCell ref="S3:T3"/>
    <mergeCell ref="O3:P3"/>
    <mergeCell ref="Y3:Z3"/>
    <mergeCell ref="W3:X3"/>
    <mergeCell ref="M4:N4"/>
    <mergeCell ref="O7:P7"/>
    <mergeCell ref="Q6:R6"/>
    <mergeCell ref="Q7:R7"/>
    <mergeCell ref="S6:T6"/>
    <mergeCell ref="S7:T7"/>
    <mergeCell ref="M6:N6"/>
    <mergeCell ref="O6:P6"/>
    <mergeCell ref="U3:V3"/>
    <mergeCell ref="I7:J7"/>
    <mergeCell ref="K6:L6"/>
    <mergeCell ref="U7:V7"/>
    <mergeCell ref="AA6:AB6"/>
    <mergeCell ref="AA7:AB7"/>
    <mergeCell ref="AC6:AD6"/>
    <mergeCell ref="AC7:AD7"/>
    <mergeCell ref="W7:X7"/>
    <mergeCell ref="Y6:Z6"/>
    <mergeCell ref="M7:N7"/>
    <mergeCell ref="K7:L7"/>
    <mergeCell ref="W6:X6"/>
    <mergeCell ref="Y7:Z7"/>
    <mergeCell ref="C6:D6"/>
    <mergeCell ref="C7:D7"/>
    <mergeCell ref="E6:F6"/>
    <mergeCell ref="E7:F7"/>
    <mergeCell ref="G6:H6"/>
    <mergeCell ref="G7:H7"/>
    <mergeCell ref="I6:J6"/>
    <mergeCell ref="C4:D4"/>
    <mergeCell ref="E4:F4"/>
    <mergeCell ref="G4:H4"/>
    <mergeCell ref="I4:J4"/>
    <mergeCell ref="K4:L4"/>
    <mergeCell ref="C3:D3"/>
    <mergeCell ref="I3:J3"/>
    <mergeCell ref="K3:L3"/>
    <mergeCell ref="E3:F3"/>
    <mergeCell ref="G3:H3"/>
    <mergeCell ref="A1:G1"/>
    <mergeCell ref="AA4:AB4"/>
    <mergeCell ref="AC4:AD4"/>
    <mergeCell ref="O4:P4"/>
    <mergeCell ref="Q4:R4"/>
    <mergeCell ref="S4:T4"/>
    <mergeCell ref="U4:V4"/>
    <mergeCell ref="W4:X4"/>
    <mergeCell ref="Y4:Z4"/>
    <mergeCell ref="A3:A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3" scale="98" r:id="rId3"/>
  <headerFooter>
    <oddHeader>&amp;C&amp;A</oddHeader>
    <oddFooter>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00390625" style="1" bestFit="1" customWidth="1"/>
    <col min="2" max="2" width="34.28125" style="1" customWidth="1"/>
    <col min="3" max="3" width="8.7109375" style="1" customWidth="1"/>
    <col min="4" max="4" width="10.7109375" style="1" customWidth="1"/>
    <col min="5" max="5" width="8.7109375" style="1" customWidth="1"/>
    <col min="6" max="6" width="10.7109375" style="1" customWidth="1"/>
    <col min="7" max="7" width="8.7109375" style="1" customWidth="1"/>
    <col min="8" max="8" width="10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9" width="8.7109375" style="0" customWidth="1"/>
    <col min="20" max="20" width="10.7109375" style="0" customWidth="1"/>
    <col min="21" max="21" width="9.00390625" style="1" customWidth="1"/>
    <col min="22" max="22" width="11.00390625" style="1" customWidth="1"/>
    <col min="23" max="23" width="8.7109375" style="1" customWidth="1"/>
    <col min="24" max="24" width="10.7109375" style="1" customWidth="1"/>
    <col min="25" max="25" width="8.7109375" style="1" customWidth="1"/>
    <col min="26" max="26" width="10.7109375" style="1" customWidth="1"/>
    <col min="27" max="16384" width="9.140625" style="1" customWidth="1"/>
  </cols>
  <sheetData>
    <row r="1" spans="1:20" s="2" customFormat="1" ht="12.75">
      <c r="A1" s="170"/>
      <c r="B1" s="170"/>
      <c r="C1" s="170"/>
      <c r="D1" s="170"/>
      <c r="E1" s="170"/>
      <c r="F1" s="170"/>
      <c r="G1" s="170"/>
      <c r="S1" s="171"/>
      <c r="T1" s="171"/>
    </row>
    <row r="2" s="2" customFormat="1" ht="12.75" customHeight="1" thickBot="1"/>
    <row r="3" spans="1:26" s="17" customFormat="1" ht="53.25" customHeight="1" thickBot="1">
      <c r="A3" s="157" t="s">
        <v>45</v>
      </c>
      <c r="B3" s="43" t="s">
        <v>46</v>
      </c>
      <c r="C3" s="155" t="s">
        <v>100</v>
      </c>
      <c r="D3" s="156"/>
      <c r="E3" s="155" t="s">
        <v>101</v>
      </c>
      <c r="F3" s="156"/>
      <c r="G3" s="155" t="s">
        <v>102</v>
      </c>
      <c r="H3" s="156"/>
      <c r="I3" s="155" t="s">
        <v>103</v>
      </c>
      <c r="J3" s="156"/>
      <c r="K3" s="155" t="s">
        <v>104</v>
      </c>
      <c r="L3" s="156"/>
      <c r="M3" s="161" t="s">
        <v>105</v>
      </c>
      <c r="N3" s="162"/>
      <c r="O3" s="161" t="s">
        <v>185</v>
      </c>
      <c r="P3" s="162"/>
      <c r="Q3" s="155" t="s">
        <v>71</v>
      </c>
      <c r="R3" s="156"/>
      <c r="S3" s="155" t="s">
        <v>151</v>
      </c>
      <c r="T3" s="156"/>
      <c r="U3" s="155" t="s">
        <v>181</v>
      </c>
      <c r="V3" s="156"/>
      <c r="W3" s="155" t="s">
        <v>42</v>
      </c>
      <c r="X3" s="156"/>
      <c r="Y3" s="155" t="s">
        <v>172</v>
      </c>
      <c r="Z3" s="156"/>
    </row>
    <row r="4" spans="1:26" s="17" customFormat="1" ht="13.5" thickBot="1">
      <c r="A4" s="158"/>
      <c r="B4" s="127" t="s">
        <v>200</v>
      </c>
      <c r="C4" s="155" t="s">
        <v>215</v>
      </c>
      <c r="D4" s="156"/>
      <c r="E4" s="155" t="s">
        <v>216</v>
      </c>
      <c r="F4" s="156"/>
      <c r="G4" s="155" t="s">
        <v>210</v>
      </c>
      <c r="H4" s="156"/>
      <c r="I4" s="155" t="s">
        <v>212</v>
      </c>
      <c r="J4" s="156"/>
      <c r="K4" s="155" t="s">
        <v>211</v>
      </c>
      <c r="L4" s="156"/>
      <c r="M4" s="161" t="s">
        <v>213</v>
      </c>
      <c r="N4" s="162"/>
      <c r="O4" s="161" t="s">
        <v>226</v>
      </c>
      <c r="P4" s="162"/>
      <c r="Q4" s="155" t="s">
        <v>227</v>
      </c>
      <c r="R4" s="156"/>
      <c r="S4" s="155" t="s">
        <v>228</v>
      </c>
      <c r="T4" s="156"/>
      <c r="U4" s="155" t="s">
        <v>228</v>
      </c>
      <c r="V4" s="156"/>
      <c r="W4" s="155" t="s">
        <v>202</v>
      </c>
      <c r="X4" s="156"/>
      <c r="Y4" s="155" t="s">
        <v>205</v>
      </c>
      <c r="Z4" s="156"/>
    </row>
    <row r="5" spans="1:26" s="17" customFormat="1" ht="13.5" thickBot="1">
      <c r="A5" s="44"/>
      <c r="B5" s="44"/>
      <c r="C5" s="44" t="s">
        <v>40</v>
      </c>
      <c r="D5" s="44" t="s">
        <v>41</v>
      </c>
      <c r="E5" s="44" t="s">
        <v>40</v>
      </c>
      <c r="F5" s="44" t="s">
        <v>41</v>
      </c>
      <c r="G5" s="44" t="s">
        <v>40</v>
      </c>
      <c r="H5" s="44" t="s">
        <v>41</v>
      </c>
      <c r="I5" s="44" t="s">
        <v>40</v>
      </c>
      <c r="J5" s="44" t="s">
        <v>41</v>
      </c>
      <c r="K5" s="44" t="s">
        <v>40</v>
      </c>
      <c r="L5" s="44" t="s">
        <v>41</v>
      </c>
      <c r="M5" s="44" t="s">
        <v>40</v>
      </c>
      <c r="N5" s="44" t="s">
        <v>41</v>
      </c>
      <c r="O5" s="44" t="s">
        <v>40</v>
      </c>
      <c r="P5" s="44" t="s">
        <v>41</v>
      </c>
      <c r="Q5" s="44" t="s">
        <v>40</v>
      </c>
      <c r="R5" s="44" t="s">
        <v>41</v>
      </c>
      <c r="S5" s="44" t="s">
        <v>40</v>
      </c>
      <c r="T5" s="44" t="s">
        <v>41</v>
      </c>
      <c r="U5" s="44" t="s">
        <v>40</v>
      </c>
      <c r="V5" s="44" t="s">
        <v>41</v>
      </c>
      <c r="W5" s="44" t="s">
        <v>40</v>
      </c>
      <c r="X5" s="44" t="s">
        <v>41</v>
      </c>
      <c r="Y5" s="44" t="s">
        <v>40</v>
      </c>
      <c r="Z5" s="44" t="s">
        <v>41</v>
      </c>
    </row>
    <row r="6" spans="1:26" s="25" customFormat="1" ht="15">
      <c r="A6" s="120" t="s">
        <v>109</v>
      </c>
      <c r="B6" s="120" t="s">
        <v>110</v>
      </c>
      <c r="C6" s="136" t="s">
        <v>129</v>
      </c>
      <c r="D6" s="137"/>
      <c r="E6" s="136" t="s">
        <v>148</v>
      </c>
      <c r="F6" s="137"/>
      <c r="G6" s="136" t="s">
        <v>174</v>
      </c>
      <c r="H6" s="137"/>
      <c r="I6" s="136" t="s">
        <v>175</v>
      </c>
      <c r="J6" s="137"/>
      <c r="K6" s="136" t="s">
        <v>177</v>
      </c>
      <c r="L6" s="137"/>
      <c r="M6" s="136" t="s">
        <v>128</v>
      </c>
      <c r="N6" s="137"/>
      <c r="O6" s="136" t="s">
        <v>186</v>
      </c>
      <c r="P6" s="137"/>
      <c r="Q6" s="136" t="s">
        <v>149</v>
      </c>
      <c r="R6" s="137"/>
      <c r="S6" s="165" t="s">
        <v>182</v>
      </c>
      <c r="T6" s="166"/>
      <c r="U6" s="136" t="s">
        <v>153</v>
      </c>
      <c r="V6" s="137"/>
      <c r="W6" s="136" t="s">
        <v>111</v>
      </c>
      <c r="X6" s="137"/>
      <c r="Y6" s="136" t="s">
        <v>173</v>
      </c>
      <c r="Z6" s="137"/>
    </row>
    <row r="7" spans="1:26" s="25" customFormat="1" ht="15.75" thickBot="1">
      <c r="A7" s="121"/>
      <c r="B7" s="121"/>
      <c r="C7" s="152" t="s">
        <v>130</v>
      </c>
      <c r="D7" s="153"/>
      <c r="E7" s="152" t="s">
        <v>132</v>
      </c>
      <c r="F7" s="153"/>
      <c r="G7" s="150" t="s">
        <v>126</v>
      </c>
      <c r="H7" s="151"/>
      <c r="I7" s="152" t="s">
        <v>176</v>
      </c>
      <c r="J7" s="153"/>
      <c r="K7" s="150" t="s">
        <v>155</v>
      </c>
      <c r="L7" s="151"/>
      <c r="M7" s="150" t="s">
        <v>127</v>
      </c>
      <c r="N7" s="151"/>
      <c r="O7" s="150" t="s">
        <v>187</v>
      </c>
      <c r="P7" s="151"/>
      <c r="Q7" s="150" t="s">
        <v>150</v>
      </c>
      <c r="R7" s="151"/>
      <c r="S7" s="152" t="s">
        <v>152</v>
      </c>
      <c r="T7" s="153"/>
      <c r="U7" s="163" t="s">
        <v>154</v>
      </c>
      <c r="V7" s="164"/>
      <c r="W7" s="150" t="s">
        <v>112</v>
      </c>
      <c r="X7" s="151"/>
      <c r="Y7" s="152" t="s">
        <v>156</v>
      </c>
      <c r="Z7" s="153"/>
    </row>
    <row r="8" spans="1:26" ht="15">
      <c r="A8" s="119" t="s">
        <v>47</v>
      </c>
      <c r="B8" s="119" t="s">
        <v>22</v>
      </c>
      <c r="C8" s="92">
        <v>52</v>
      </c>
      <c r="D8" s="93">
        <f>C8+'Basic Price Adjustment'!E30</f>
        <v>43.382812</v>
      </c>
      <c r="E8" s="106">
        <v>50</v>
      </c>
      <c r="F8" s="107">
        <f>E8+'Basic Price Adjustment'!E30</f>
        <v>41.382812</v>
      </c>
      <c r="G8" s="106">
        <v>51</v>
      </c>
      <c r="H8" s="107">
        <f>G8+'Basic Price Adjustment'!E30</f>
        <v>42.382812</v>
      </c>
      <c r="I8" s="106">
        <v>58.65</v>
      </c>
      <c r="J8" s="107">
        <f>I8+'Basic Price Adjustment'!E30</f>
        <v>50.032812</v>
      </c>
      <c r="K8" s="111">
        <v>54.1</v>
      </c>
      <c r="L8" s="107">
        <f>K8+'Basic Price Adjustment'!E30</f>
        <v>45.482812</v>
      </c>
      <c r="M8" s="106">
        <v>62</v>
      </c>
      <c r="N8" s="107">
        <f>M8+'Basic Price Adjustment'!E30</f>
        <v>53.382812</v>
      </c>
      <c r="O8" s="106">
        <v>58</v>
      </c>
      <c r="P8" s="107">
        <f>O8+'Basic Price Adjustment'!E30</f>
        <v>49.382812</v>
      </c>
      <c r="Q8" s="106">
        <v>56.5</v>
      </c>
      <c r="R8" s="107">
        <f>Q8+'Basic Price Adjustment'!E30</f>
        <v>47.882812</v>
      </c>
      <c r="S8" s="106">
        <v>62</v>
      </c>
      <c r="T8" s="107">
        <f>S8+'Basic Price Adjustment'!E30</f>
        <v>53.382812</v>
      </c>
      <c r="U8" s="106">
        <v>62</v>
      </c>
      <c r="V8" s="107">
        <f>U8+'Basic Price Adjustment'!E30</f>
        <v>53.382812</v>
      </c>
      <c r="W8" s="106">
        <v>56.84</v>
      </c>
      <c r="X8" s="107">
        <f>W8+'Basic Price Adjustment'!E30</f>
        <v>48.222812000000005</v>
      </c>
      <c r="Y8" s="106">
        <v>52</v>
      </c>
      <c r="Z8" s="107">
        <f>Y8+'Basic Price Adjustment'!E30</f>
        <v>43.382812</v>
      </c>
    </row>
    <row r="9" spans="1:26" ht="15">
      <c r="A9" s="65" t="s">
        <v>48</v>
      </c>
      <c r="B9" s="65" t="s">
        <v>23</v>
      </c>
      <c r="C9" s="94">
        <v>54.5</v>
      </c>
      <c r="D9" s="95">
        <f>C9+'Basic Price Adjustment'!E31</f>
        <v>45.882812</v>
      </c>
      <c r="E9" s="108">
        <v>52.5</v>
      </c>
      <c r="F9" s="100">
        <f>E9+'Basic Price Adjustment'!E31</f>
        <v>43.882812</v>
      </c>
      <c r="G9" s="108">
        <v>51</v>
      </c>
      <c r="H9" s="100">
        <f>G9+'Basic Price Adjustment'!E31</f>
        <v>42.382812</v>
      </c>
      <c r="I9" s="108">
        <v>58.65</v>
      </c>
      <c r="J9" s="100">
        <f>I9+'Basic Price Adjustment'!E31</f>
        <v>50.032812</v>
      </c>
      <c r="K9" s="103">
        <v>54.1</v>
      </c>
      <c r="L9" s="100">
        <f>K9+'Basic Price Adjustment'!E31</f>
        <v>45.482812</v>
      </c>
      <c r="M9" s="108">
        <v>63</v>
      </c>
      <c r="N9" s="100">
        <f>M9+'Basic Price Adjustment'!E31</f>
        <v>54.382812</v>
      </c>
      <c r="O9" s="108">
        <v>58</v>
      </c>
      <c r="P9" s="100">
        <f>O9+'Basic Price Adjustment'!E31</f>
        <v>49.382812</v>
      </c>
      <c r="Q9" s="108">
        <v>56.5</v>
      </c>
      <c r="R9" s="100">
        <f>Q9+'Basic Price Adjustment'!E31</f>
        <v>47.882812</v>
      </c>
      <c r="S9" s="108"/>
      <c r="T9" s="100"/>
      <c r="U9" s="108"/>
      <c r="V9" s="100"/>
      <c r="W9" s="108">
        <v>58.95</v>
      </c>
      <c r="X9" s="100">
        <f>W9+'Basic Price Adjustment'!E31</f>
        <v>50.332812000000004</v>
      </c>
      <c r="Y9" s="108">
        <v>53.7</v>
      </c>
      <c r="Z9" s="100">
        <f>Y9+'Basic Price Adjustment'!E31</f>
        <v>45.082812000000004</v>
      </c>
    </row>
    <row r="10" spans="1:26" ht="15">
      <c r="A10" s="64" t="s">
        <v>49</v>
      </c>
      <c r="B10" s="64" t="s">
        <v>24</v>
      </c>
      <c r="C10" s="96">
        <v>57.5</v>
      </c>
      <c r="D10" s="97">
        <f>C10+'Basic Price Adjustment'!E32</f>
        <v>46.792812</v>
      </c>
      <c r="E10" s="109">
        <v>55.5</v>
      </c>
      <c r="F10" s="101">
        <f>E10+'Basic Price Adjustment'!E32</f>
        <v>44.792812</v>
      </c>
      <c r="G10" s="109">
        <v>57</v>
      </c>
      <c r="H10" s="101">
        <f>G10+'Basic Price Adjustment'!E32</f>
        <v>46.292812</v>
      </c>
      <c r="I10" s="109">
        <v>64.1</v>
      </c>
      <c r="J10" s="101">
        <f>I10+'Basic Price Adjustment'!E32</f>
        <v>53.39281199999999</v>
      </c>
      <c r="K10" s="104">
        <v>60</v>
      </c>
      <c r="L10" s="101">
        <f>K10+'Basic Price Adjustment'!E32</f>
        <v>49.292812</v>
      </c>
      <c r="M10" s="109">
        <v>64</v>
      </c>
      <c r="N10" s="101">
        <f>M10+'Basic Price Adjustment'!E32</f>
        <v>53.292812</v>
      </c>
      <c r="O10" s="109">
        <v>61.25</v>
      </c>
      <c r="P10" s="101">
        <f>O10+'Basic Price Adjustment'!E32</f>
        <v>50.542812</v>
      </c>
      <c r="Q10" s="109">
        <v>61</v>
      </c>
      <c r="R10" s="101">
        <f>Q10+'Basic Price Adjustment'!E32</f>
        <v>50.292812</v>
      </c>
      <c r="S10" s="109">
        <v>62</v>
      </c>
      <c r="T10" s="101">
        <f>S10+'Basic Price Adjustment'!E32</f>
        <v>51.292812</v>
      </c>
      <c r="U10" s="109">
        <v>62</v>
      </c>
      <c r="V10" s="101">
        <f>U10+'Basic Price Adjustment'!E32</f>
        <v>51.292812</v>
      </c>
      <c r="W10" s="109">
        <v>62.6</v>
      </c>
      <c r="X10" s="101">
        <f>W10+'Basic Price Adjustment'!E32</f>
        <v>51.892812</v>
      </c>
      <c r="Y10" s="109">
        <v>56.9</v>
      </c>
      <c r="Z10" s="101">
        <f>Y10+'Basic Price Adjustment'!E32</f>
        <v>46.192811999999996</v>
      </c>
    </row>
    <row r="11" spans="1:26" ht="15">
      <c r="A11" s="65" t="s">
        <v>50</v>
      </c>
      <c r="B11" s="65" t="s">
        <v>25</v>
      </c>
      <c r="C11" s="94">
        <v>57.5</v>
      </c>
      <c r="D11" s="95">
        <f>C11+'Basic Price Adjustment'!E33</f>
        <v>46.583811999999995</v>
      </c>
      <c r="E11" s="108">
        <v>55.5</v>
      </c>
      <c r="F11" s="100">
        <f>E11+'Basic Price Adjustment'!E33</f>
        <v>44.583811999999995</v>
      </c>
      <c r="G11" s="108">
        <v>57</v>
      </c>
      <c r="H11" s="100">
        <f>G11+'Basic Price Adjustment'!E33</f>
        <v>46.083811999999995</v>
      </c>
      <c r="I11" s="108">
        <v>64.1</v>
      </c>
      <c r="J11" s="100">
        <f>I11+'Basic Price Adjustment'!E33</f>
        <v>53.18381199999999</v>
      </c>
      <c r="K11" s="103">
        <v>60</v>
      </c>
      <c r="L11" s="100">
        <f>K11+'Basic Price Adjustment'!E33</f>
        <v>49.083811999999995</v>
      </c>
      <c r="M11" s="108">
        <v>64</v>
      </c>
      <c r="N11" s="100">
        <f>M11+'Basic Price Adjustment'!E33</f>
        <v>53.083811999999995</v>
      </c>
      <c r="O11" s="108">
        <v>61.25</v>
      </c>
      <c r="P11" s="100">
        <f>O11+'Basic Price Adjustment'!E33</f>
        <v>50.333811999999995</v>
      </c>
      <c r="Q11" s="108">
        <v>61</v>
      </c>
      <c r="R11" s="100">
        <f>Q11+'Basic Price Adjustment'!E33</f>
        <v>50.083811999999995</v>
      </c>
      <c r="S11" s="108">
        <v>62</v>
      </c>
      <c r="T11" s="100">
        <f>S11+'Basic Price Adjustment'!E33</f>
        <v>51.083811999999995</v>
      </c>
      <c r="U11" s="108">
        <v>62</v>
      </c>
      <c r="V11" s="100">
        <f>U11+'Basic Price Adjustment'!E33</f>
        <v>51.083811999999995</v>
      </c>
      <c r="W11" s="108">
        <v>62.6</v>
      </c>
      <c r="X11" s="100">
        <f>W11+'Basic Price Adjustment'!E33</f>
        <v>51.683812</v>
      </c>
      <c r="Y11" s="108">
        <v>56.9</v>
      </c>
      <c r="Z11" s="100">
        <f>Y11+'Basic Price Adjustment'!E33</f>
        <v>45.983812</v>
      </c>
    </row>
    <row r="12" spans="1:26" ht="15">
      <c r="A12" s="64" t="s">
        <v>51</v>
      </c>
      <c r="B12" s="64" t="s">
        <v>26</v>
      </c>
      <c r="C12" s="96">
        <v>57.5</v>
      </c>
      <c r="D12" s="97">
        <f>C12+'Basic Price Adjustment'!E34</f>
        <v>46.792812</v>
      </c>
      <c r="E12" s="109">
        <v>55.5</v>
      </c>
      <c r="F12" s="101">
        <f>E12+'Basic Price Adjustment'!E34</f>
        <v>44.792812</v>
      </c>
      <c r="G12" s="109">
        <v>57</v>
      </c>
      <c r="H12" s="101">
        <f>G12+'Basic Price Adjustment'!E34</f>
        <v>46.292812</v>
      </c>
      <c r="I12" s="109">
        <v>64.1</v>
      </c>
      <c r="J12" s="101">
        <f>I12+'Basic Price Adjustment'!E34</f>
        <v>53.39281199999999</v>
      </c>
      <c r="K12" s="104">
        <v>60</v>
      </c>
      <c r="L12" s="101">
        <f>K12+'Basic Price Adjustment'!E34</f>
        <v>49.292812</v>
      </c>
      <c r="M12" s="109">
        <v>66</v>
      </c>
      <c r="N12" s="101">
        <f>M12+'Basic Price Adjustment'!E34</f>
        <v>55.292812</v>
      </c>
      <c r="O12" s="109">
        <v>64.5</v>
      </c>
      <c r="P12" s="101">
        <f>O12+'Basic Price Adjustment'!E34</f>
        <v>53.792812</v>
      </c>
      <c r="Q12" s="109">
        <v>63</v>
      </c>
      <c r="R12" s="101">
        <f>Q12+'Basic Price Adjustment'!E34</f>
        <v>52.292812</v>
      </c>
      <c r="S12" s="109">
        <v>62</v>
      </c>
      <c r="T12" s="101">
        <f>S12+'Basic Price Adjustment'!E34</f>
        <v>51.292812</v>
      </c>
      <c r="U12" s="109">
        <v>62</v>
      </c>
      <c r="V12" s="101">
        <f>U12+'Basic Price Adjustment'!E34</f>
        <v>51.292812</v>
      </c>
      <c r="W12" s="109">
        <v>62.6</v>
      </c>
      <c r="X12" s="101">
        <f>W12+'Basic Price Adjustment'!E34</f>
        <v>51.892812</v>
      </c>
      <c r="Y12" s="109">
        <v>56.9</v>
      </c>
      <c r="Z12" s="101">
        <f>Y12+'Basic Price Adjustment'!E34</f>
        <v>46.192811999999996</v>
      </c>
    </row>
    <row r="13" spans="1:26" ht="15">
      <c r="A13" s="65" t="s">
        <v>52</v>
      </c>
      <c r="B13" s="65" t="s">
        <v>27</v>
      </c>
      <c r="C13" s="94">
        <v>61.5</v>
      </c>
      <c r="D13" s="95">
        <f>C13+'Basic Price Adjustment'!E35</f>
        <v>49.956812</v>
      </c>
      <c r="E13" s="108">
        <v>59.5</v>
      </c>
      <c r="F13" s="100">
        <f>E13+'Basic Price Adjustment'!E35</f>
        <v>47.956812</v>
      </c>
      <c r="G13" s="108">
        <v>61</v>
      </c>
      <c r="H13" s="100">
        <f>G13+'Basic Price Adjustment'!E35</f>
        <v>49.456812</v>
      </c>
      <c r="I13" s="108">
        <v>65.45</v>
      </c>
      <c r="J13" s="100">
        <f>I13+'Basic Price Adjustment'!E35</f>
        <v>53.906812</v>
      </c>
      <c r="K13" s="103">
        <v>63.5</v>
      </c>
      <c r="L13" s="100">
        <f>K13+'Basic Price Adjustment'!E35</f>
        <v>51.956812</v>
      </c>
      <c r="M13" s="108">
        <v>76</v>
      </c>
      <c r="N13" s="100">
        <f>M13+'Basic Price Adjustment'!E35</f>
        <v>64.456812</v>
      </c>
      <c r="O13" s="108">
        <v>68</v>
      </c>
      <c r="P13" s="100">
        <f>O13+'Basic Price Adjustment'!E35</f>
        <v>56.456812</v>
      </c>
      <c r="Q13" s="108">
        <v>67</v>
      </c>
      <c r="R13" s="100">
        <f>Q13+'Basic Price Adjustment'!E35</f>
        <v>55.456812</v>
      </c>
      <c r="S13" s="108"/>
      <c r="T13" s="100"/>
      <c r="U13" s="108"/>
      <c r="V13" s="100"/>
      <c r="W13" s="108">
        <v>69.6</v>
      </c>
      <c r="X13" s="100">
        <f>W13+'Basic Price Adjustment'!E35</f>
        <v>58.056811999999994</v>
      </c>
      <c r="Y13" s="108">
        <v>71.87</v>
      </c>
      <c r="Z13" s="100">
        <f>Y13+'Basic Price Adjustment'!E35</f>
        <v>60.326812000000004</v>
      </c>
    </row>
    <row r="14" spans="1:26" ht="15">
      <c r="A14" s="64" t="s">
        <v>53</v>
      </c>
      <c r="B14" s="64" t="s">
        <v>28</v>
      </c>
      <c r="C14" s="96">
        <v>61.5</v>
      </c>
      <c r="D14" s="97">
        <f>C14+'Basic Price Adjustment'!E36</f>
        <v>50.792812</v>
      </c>
      <c r="E14" s="109">
        <v>59.5</v>
      </c>
      <c r="F14" s="101">
        <f>E14+'Basic Price Adjustment'!E36</f>
        <v>48.792812</v>
      </c>
      <c r="G14" s="109">
        <v>57.85</v>
      </c>
      <c r="H14" s="101">
        <f>G14+'Basic Price Adjustment'!E36</f>
        <v>47.142812</v>
      </c>
      <c r="I14" s="109">
        <v>64.1</v>
      </c>
      <c r="J14" s="101">
        <f>I14+'Basic Price Adjustment'!E36</f>
        <v>53.39281199999999</v>
      </c>
      <c r="K14" s="104">
        <v>63.35</v>
      </c>
      <c r="L14" s="101">
        <f>K14+'Basic Price Adjustment'!E36</f>
        <v>52.642812</v>
      </c>
      <c r="M14" s="109">
        <v>66</v>
      </c>
      <c r="N14" s="101">
        <f>M14+'Basic Price Adjustment'!E36</f>
        <v>55.292812</v>
      </c>
      <c r="O14" s="109">
        <v>64.5</v>
      </c>
      <c r="P14" s="101">
        <f>O14+'Basic Price Adjustment'!E36</f>
        <v>53.792812</v>
      </c>
      <c r="Q14" s="109">
        <v>63</v>
      </c>
      <c r="R14" s="101">
        <f>Q14+'Basic Price Adjustment'!E36</f>
        <v>52.292812</v>
      </c>
      <c r="S14" s="109"/>
      <c r="T14" s="101"/>
      <c r="U14" s="109"/>
      <c r="V14" s="101"/>
      <c r="W14" s="109">
        <v>65.4</v>
      </c>
      <c r="X14" s="101">
        <f>W14+'Basic Price Adjustment'!E36</f>
        <v>54.692812</v>
      </c>
      <c r="Y14" s="109">
        <v>59.2</v>
      </c>
      <c r="Z14" s="101">
        <f>Y14+'Basic Price Adjustment'!E36</f>
        <v>48.492812</v>
      </c>
    </row>
    <row r="15" spans="1:26" ht="15">
      <c r="A15" s="65" t="s">
        <v>54</v>
      </c>
      <c r="B15" s="65" t="s">
        <v>29</v>
      </c>
      <c r="C15" s="94">
        <v>62.5</v>
      </c>
      <c r="D15" s="95">
        <f>C15+'Basic Price Adjustment'!E37</f>
        <v>50.120812</v>
      </c>
      <c r="E15" s="108">
        <v>60</v>
      </c>
      <c r="F15" s="100">
        <f>E15+'Basic Price Adjustment'!E37</f>
        <v>47.620812</v>
      </c>
      <c r="G15" s="108">
        <v>61.5</v>
      </c>
      <c r="H15" s="100">
        <f>G15+'Basic Price Adjustment'!E37</f>
        <v>49.120812</v>
      </c>
      <c r="I15" s="108">
        <v>69.95</v>
      </c>
      <c r="J15" s="100">
        <f>I15+'Basic Price Adjustment'!E37</f>
        <v>57.570812000000004</v>
      </c>
      <c r="K15" s="103">
        <v>64.75</v>
      </c>
      <c r="L15" s="100">
        <f>K15+'Basic Price Adjustment'!E37</f>
        <v>52.370812</v>
      </c>
      <c r="M15" s="108">
        <v>67</v>
      </c>
      <c r="N15" s="100">
        <f>M15+'Basic Price Adjustment'!E37</f>
        <v>54.620812</v>
      </c>
      <c r="O15" s="108">
        <v>68.5</v>
      </c>
      <c r="P15" s="100">
        <f>O15+'Basic Price Adjustment'!E37</f>
        <v>56.120812</v>
      </c>
      <c r="Q15" s="108">
        <v>67</v>
      </c>
      <c r="R15" s="100">
        <f>Q15+'Basic Price Adjustment'!E37</f>
        <v>54.620812</v>
      </c>
      <c r="S15" s="108">
        <v>69</v>
      </c>
      <c r="T15" s="100">
        <f>S15+'Basic Price Adjustment'!E37</f>
        <v>56.620812</v>
      </c>
      <c r="U15" s="108">
        <v>69</v>
      </c>
      <c r="V15" s="100">
        <f>U15+'Basic Price Adjustment'!E37</f>
        <v>56.620812</v>
      </c>
      <c r="W15" s="108">
        <v>62.65</v>
      </c>
      <c r="X15" s="100">
        <f>W15+'Basic Price Adjustment'!E37</f>
        <v>50.270812</v>
      </c>
      <c r="Y15" s="108">
        <v>60.9</v>
      </c>
      <c r="Z15" s="100">
        <f>Y15+'Basic Price Adjustment'!E37</f>
        <v>48.520812</v>
      </c>
    </row>
    <row r="16" spans="1:26" ht="15">
      <c r="A16" s="64" t="s">
        <v>55</v>
      </c>
      <c r="B16" s="64" t="s">
        <v>30</v>
      </c>
      <c r="C16" s="96">
        <v>68</v>
      </c>
      <c r="D16" s="97">
        <f>C16+'Basic Price Adjustment'!E38</f>
        <v>54.575812</v>
      </c>
      <c r="E16" s="109">
        <v>65.75</v>
      </c>
      <c r="F16" s="101">
        <f>E16+'Basic Price Adjustment'!E38</f>
        <v>52.325812</v>
      </c>
      <c r="G16" s="109">
        <v>66.1</v>
      </c>
      <c r="H16" s="101">
        <f>G16+'Basic Price Adjustment'!E38</f>
        <v>52.67581199999999</v>
      </c>
      <c r="I16" s="109">
        <v>73.35</v>
      </c>
      <c r="J16" s="101">
        <f>I16+'Basic Price Adjustment'!E38</f>
        <v>59.92581199999999</v>
      </c>
      <c r="K16" s="104">
        <v>69.6</v>
      </c>
      <c r="L16" s="101">
        <f>K16+'Basic Price Adjustment'!E38</f>
        <v>56.17581199999999</v>
      </c>
      <c r="M16" s="109">
        <v>73</v>
      </c>
      <c r="N16" s="101">
        <f>M16+'Basic Price Adjustment'!E38</f>
        <v>59.575812</v>
      </c>
      <c r="O16" s="109">
        <v>68.5</v>
      </c>
      <c r="P16" s="101">
        <f>O16+'Basic Price Adjustment'!E38</f>
        <v>55.075812</v>
      </c>
      <c r="Q16" s="109">
        <v>71</v>
      </c>
      <c r="R16" s="101">
        <f>Q16+'Basic Price Adjustment'!E38</f>
        <v>57.575812</v>
      </c>
      <c r="S16" s="109"/>
      <c r="T16" s="101"/>
      <c r="U16" s="109"/>
      <c r="V16" s="101"/>
      <c r="W16" s="109">
        <v>67.2</v>
      </c>
      <c r="X16" s="101">
        <f>W16+'Basic Price Adjustment'!E38</f>
        <v>53.775812</v>
      </c>
      <c r="Y16" s="109">
        <v>63</v>
      </c>
      <c r="Z16" s="101">
        <f>Y16+'Basic Price Adjustment'!E38</f>
        <v>49.575812</v>
      </c>
    </row>
    <row r="17" spans="1:26" ht="15">
      <c r="A17" s="65" t="s">
        <v>56</v>
      </c>
      <c r="B17" s="65" t="s">
        <v>31</v>
      </c>
      <c r="C17" s="94">
        <v>62.5</v>
      </c>
      <c r="D17" s="95">
        <f>C17+'Basic Price Adjustment'!E39</f>
        <v>49.702812</v>
      </c>
      <c r="E17" s="108">
        <v>60</v>
      </c>
      <c r="F17" s="100">
        <f>E17+'Basic Price Adjustment'!E39</f>
        <v>47.202812</v>
      </c>
      <c r="G17" s="108">
        <v>61.5</v>
      </c>
      <c r="H17" s="100">
        <f>G17+'Basic Price Adjustment'!E39</f>
        <v>48.702812</v>
      </c>
      <c r="I17" s="108">
        <v>69.95</v>
      </c>
      <c r="J17" s="100">
        <f>I17+'Basic Price Adjustment'!E39</f>
        <v>57.152812000000004</v>
      </c>
      <c r="K17" s="103">
        <v>64.75</v>
      </c>
      <c r="L17" s="100">
        <f>K17+'Basic Price Adjustment'!E39</f>
        <v>51.952812</v>
      </c>
      <c r="M17" s="108">
        <v>67</v>
      </c>
      <c r="N17" s="100">
        <f>M17+'Basic Price Adjustment'!E39</f>
        <v>54.202812</v>
      </c>
      <c r="O17" s="108">
        <v>68.5</v>
      </c>
      <c r="P17" s="100">
        <f>O17+'Basic Price Adjustment'!E39</f>
        <v>55.702812</v>
      </c>
      <c r="Q17" s="108">
        <v>67.5</v>
      </c>
      <c r="R17" s="100">
        <f>Q17+'Basic Price Adjustment'!E39</f>
        <v>54.702812</v>
      </c>
      <c r="S17" s="108">
        <v>69</v>
      </c>
      <c r="T17" s="100">
        <f>S17+'Basic Price Adjustment'!E39</f>
        <v>56.202812</v>
      </c>
      <c r="U17" s="108">
        <v>69</v>
      </c>
      <c r="V17" s="100">
        <f>U17+'Basic Price Adjustment'!E39</f>
        <v>56.202812</v>
      </c>
      <c r="W17" s="108">
        <v>62.65</v>
      </c>
      <c r="X17" s="100">
        <f>W17+'Basic Price Adjustment'!E39</f>
        <v>49.852812</v>
      </c>
      <c r="Y17" s="108">
        <v>60.9</v>
      </c>
      <c r="Z17" s="100">
        <f>Y17+'Basic Price Adjustment'!E39</f>
        <v>48.102812</v>
      </c>
    </row>
    <row r="18" spans="1:26" ht="15">
      <c r="A18" s="64" t="s">
        <v>57</v>
      </c>
      <c r="B18" s="64" t="s">
        <v>32</v>
      </c>
      <c r="C18" s="96">
        <v>67</v>
      </c>
      <c r="D18" s="97">
        <f>C18+'Basic Price Adjustment'!E40</f>
        <v>54.202812</v>
      </c>
      <c r="E18" s="109">
        <v>65</v>
      </c>
      <c r="F18" s="101">
        <f>E18+'Basic Price Adjustment'!E40</f>
        <v>52.202812</v>
      </c>
      <c r="G18" s="109">
        <v>64.5</v>
      </c>
      <c r="H18" s="101">
        <f>G18+'Basic Price Adjustment'!E40</f>
        <v>51.702812</v>
      </c>
      <c r="I18" s="109">
        <v>74.1</v>
      </c>
      <c r="J18" s="101">
        <f>I18+'Basic Price Adjustment'!E40</f>
        <v>61.302811999999996</v>
      </c>
      <c r="K18" s="104">
        <v>69.4</v>
      </c>
      <c r="L18" s="101">
        <f>K18+'Basic Price Adjustment'!E40</f>
        <v>56.60281200000001</v>
      </c>
      <c r="M18" s="109">
        <v>74</v>
      </c>
      <c r="N18" s="101">
        <f>M18+'Basic Price Adjustment'!E40</f>
        <v>61.202812</v>
      </c>
      <c r="O18" s="109">
        <v>69</v>
      </c>
      <c r="P18" s="101">
        <f>O18+'Basic Price Adjustment'!E40</f>
        <v>56.202812</v>
      </c>
      <c r="Q18" s="109">
        <v>69.5</v>
      </c>
      <c r="R18" s="101">
        <f>Q18+'Basic Price Adjustment'!E40</f>
        <v>56.702812</v>
      </c>
      <c r="S18" s="109">
        <v>72</v>
      </c>
      <c r="T18" s="101">
        <f>S18+'Basic Price Adjustment'!E40</f>
        <v>59.202812</v>
      </c>
      <c r="U18" s="109">
        <v>72</v>
      </c>
      <c r="V18" s="101">
        <f>U18+'Basic Price Adjustment'!E40</f>
        <v>59.202812</v>
      </c>
      <c r="W18" s="109">
        <v>77.3</v>
      </c>
      <c r="X18" s="101">
        <f>W18+'Basic Price Adjustment'!E40</f>
        <v>64.50281199999999</v>
      </c>
      <c r="Y18" s="109">
        <v>71.2</v>
      </c>
      <c r="Z18" s="101">
        <f>Y18+'Basic Price Adjustment'!E40</f>
        <v>58.402812000000004</v>
      </c>
    </row>
    <row r="19" spans="1:26" ht="15">
      <c r="A19" s="65" t="s">
        <v>58</v>
      </c>
      <c r="B19" s="65" t="s">
        <v>33</v>
      </c>
      <c r="C19" s="94">
        <v>83.5</v>
      </c>
      <c r="D19" s="95">
        <f>C19+'Basic Price Adjustment'!E41</f>
        <v>67.149812</v>
      </c>
      <c r="E19" s="108">
        <v>80</v>
      </c>
      <c r="F19" s="100">
        <f>E19+'Basic Price Adjustment'!E41</f>
        <v>63.649812</v>
      </c>
      <c r="G19" s="108">
        <v>75.8</v>
      </c>
      <c r="H19" s="100">
        <f>G19+'Basic Price Adjustment'!E41</f>
        <v>59.449811999999994</v>
      </c>
      <c r="I19" s="108">
        <v>87.9</v>
      </c>
      <c r="J19" s="100">
        <f>I19+'Basic Price Adjustment'!E41</f>
        <v>71.549812</v>
      </c>
      <c r="K19" s="103">
        <v>85.3</v>
      </c>
      <c r="L19" s="100">
        <f>K19+'Basic Price Adjustment'!E41</f>
        <v>68.949812</v>
      </c>
      <c r="M19" s="108">
        <v>80</v>
      </c>
      <c r="N19" s="100">
        <f>M19+'Basic Price Adjustment'!E41</f>
        <v>63.649812</v>
      </c>
      <c r="O19" s="108">
        <v>75</v>
      </c>
      <c r="P19" s="100">
        <f>O19+'Basic Price Adjustment'!E41</f>
        <v>58.649812</v>
      </c>
      <c r="Q19" s="108">
        <v>74</v>
      </c>
      <c r="R19" s="100">
        <f>Q19+'Basic Price Adjustment'!E41</f>
        <v>57.649812</v>
      </c>
      <c r="S19" s="108"/>
      <c r="T19" s="100"/>
      <c r="U19" s="108"/>
      <c r="V19" s="100"/>
      <c r="W19" s="108">
        <v>82.6</v>
      </c>
      <c r="X19" s="100">
        <f>W19+'Basic Price Adjustment'!E41</f>
        <v>66.24981199999999</v>
      </c>
      <c r="Y19" s="108">
        <v>79.8</v>
      </c>
      <c r="Z19" s="100">
        <f>Y19+'Basic Price Adjustment'!E41</f>
        <v>63.449811999999994</v>
      </c>
    </row>
    <row r="20" spans="1:26" ht="15">
      <c r="A20" s="64" t="s">
        <v>59</v>
      </c>
      <c r="B20" s="64" t="s">
        <v>34</v>
      </c>
      <c r="C20" s="96">
        <v>85</v>
      </c>
      <c r="D20" s="97">
        <f>C20+'Basic Price Adjustment'!E42</f>
        <v>68.649812</v>
      </c>
      <c r="E20" s="109">
        <v>81</v>
      </c>
      <c r="F20" s="101">
        <f>E20+'Basic Price Adjustment'!E42</f>
        <v>64.649812</v>
      </c>
      <c r="G20" s="109">
        <v>76.7</v>
      </c>
      <c r="H20" s="101">
        <f>G20+'Basic Price Adjustment'!E42</f>
        <v>60.349812</v>
      </c>
      <c r="I20" s="109">
        <v>88.4</v>
      </c>
      <c r="J20" s="101">
        <f>I20+'Basic Price Adjustment'!E42</f>
        <v>72.049812</v>
      </c>
      <c r="K20" s="104">
        <v>86.55</v>
      </c>
      <c r="L20" s="101">
        <f>K20+'Basic Price Adjustment'!E42</f>
        <v>70.199812</v>
      </c>
      <c r="M20" s="109">
        <v>80</v>
      </c>
      <c r="N20" s="101">
        <f>M20+'Basic Price Adjustment'!E42</f>
        <v>63.649812</v>
      </c>
      <c r="O20" s="109">
        <v>79</v>
      </c>
      <c r="P20" s="101">
        <f>O20+'Basic Price Adjustment'!E42</f>
        <v>62.649812</v>
      </c>
      <c r="Q20" s="109">
        <v>78</v>
      </c>
      <c r="R20" s="101">
        <f>Q20+'Basic Price Adjustment'!E42</f>
        <v>61.649812</v>
      </c>
      <c r="S20" s="109"/>
      <c r="T20" s="101"/>
      <c r="U20" s="109"/>
      <c r="V20" s="101"/>
      <c r="W20" s="109">
        <v>91.4</v>
      </c>
      <c r="X20" s="101">
        <f>W20+'Basic Price Adjustment'!E42</f>
        <v>75.049812</v>
      </c>
      <c r="Y20" s="109">
        <v>86.2</v>
      </c>
      <c r="Z20" s="101">
        <f>Y20+'Basic Price Adjustment'!E42</f>
        <v>69.849812</v>
      </c>
    </row>
    <row r="21" spans="1:26" ht="15">
      <c r="A21" s="65" t="s">
        <v>60</v>
      </c>
      <c r="B21" s="65" t="s">
        <v>35</v>
      </c>
      <c r="C21" s="94">
        <v>74.5</v>
      </c>
      <c r="D21" s="95">
        <f>C21+'Basic Price Adjustment'!E43</f>
        <v>58.776812</v>
      </c>
      <c r="E21" s="108">
        <v>73.25</v>
      </c>
      <c r="F21" s="100">
        <f>E21+'Basic Price Adjustment'!E43</f>
        <v>57.526812</v>
      </c>
      <c r="G21" s="108">
        <v>75.8</v>
      </c>
      <c r="H21" s="100">
        <f>G21+'Basic Price Adjustment'!E43</f>
        <v>60.076812</v>
      </c>
      <c r="I21" s="108">
        <v>84.4</v>
      </c>
      <c r="J21" s="100">
        <f>I21+'Basic Price Adjustment'!E43</f>
        <v>68.67681200000001</v>
      </c>
      <c r="K21" s="103">
        <v>79.45</v>
      </c>
      <c r="L21" s="100">
        <f>K21+'Basic Price Adjustment'!E43</f>
        <v>63.726812</v>
      </c>
      <c r="M21" s="108">
        <v>76</v>
      </c>
      <c r="N21" s="100">
        <f>M21+'Basic Price Adjustment'!E43</f>
        <v>60.276812</v>
      </c>
      <c r="O21" s="108">
        <v>75</v>
      </c>
      <c r="P21" s="100">
        <f>O21+'Basic Price Adjustment'!E43</f>
        <v>59.276812</v>
      </c>
      <c r="Q21" s="108">
        <v>74</v>
      </c>
      <c r="R21" s="100">
        <f>Q21+'Basic Price Adjustment'!E43</f>
        <v>58.276812</v>
      </c>
      <c r="S21" s="108">
        <v>82</v>
      </c>
      <c r="T21" s="100">
        <f>S21+'Basic Price Adjustment'!E43</f>
        <v>66.276812</v>
      </c>
      <c r="U21" s="108">
        <v>82</v>
      </c>
      <c r="V21" s="100">
        <f>U21+'Basic Price Adjustment'!E43</f>
        <v>66.276812</v>
      </c>
      <c r="W21" s="108">
        <v>76.6</v>
      </c>
      <c r="X21" s="100">
        <f>W21+'Basic Price Adjustment'!E43</f>
        <v>60.876811999999994</v>
      </c>
      <c r="Y21" s="108">
        <v>73</v>
      </c>
      <c r="Z21" s="100">
        <f>Y21+'Basic Price Adjustment'!E43</f>
        <v>57.276812</v>
      </c>
    </row>
    <row r="22" spans="1:26" ht="15.75" customHeight="1" thickBot="1">
      <c r="A22" s="91" t="s">
        <v>61</v>
      </c>
      <c r="B22" s="91" t="s">
        <v>36</v>
      </c>
      <c r="C22" s="98">
        <v>81.5</v>
      </c>
      <c r="D22" s="99">
        <f>C22+'Basic Price Adjustment'!E44</f>
        <v>65.149812</v>
      </c>
      <c r="E22" s="110">
        <v>78</v>
      </c>
      <c r="F22" s="102">
        <f>E22+'Basic Price Adjustment'!E44</f>
        <v>61.649812</v>
      </c>
      <c r="G22" s="110">
        <v>76.4</v>
      </c>
      <c r="H22" s="102">
        <f>G22+'Basic Price Adjustment'!E44</f>
        <v>60.049812</v>
      </c>
      <c r="I22" s="110">
        <v>85.05</v>
      </c>
      <c r="J22" s="102">
        <f>I22+'Basic Price Adjustment'!E44</f>
        <v>68.699812</v>
      </c>
      <c r="K22" s="105">
        <v>86.05</v>
      </c>
      <c r="L22" s="102">
        <f>K22+'Basic Price Adjustment'!E44</f>
        <v>69.699812</v>
      </c>
      <c r="M22" s="110">
        <v>80</v>
      </c>
      <c r="N22" s="102">
        <f>M22+'Basic Price Adjustment'!E44</f>
        <v>63.649812</v>
      </c>
      <c r="O22" s="110">
        <v>79</v>
      </c>
      <c r="P22" s="102">
        <f>O22+'Basic Price Adjustment'!E44</f>
        <v>62.649812</v>
      </c>
      <c r="Q22" s="110">
        <v>78</v>
      </c>
      <c r="R22" s="102">
        <f>Q22+'Basic Price Adjustment'!E44</f>
        <v>61.649812</v>
      </c>
      <c r="S22" s="110"/>
      <c r="T22" s="102"/>
      <c r="U22" s="110"/>
      <c r="V22" s="102"/>
      <c r="W22" s="110">
        <v>90.5</v>
      </c>
      <c r="X22" s="102">
        <f>W22+'Basic Price Adjustment'!E44</f>
        <v>74.149812</v>
      </c>
      <c r="Y22" s="110">
        <v>90.9</v>
      </c>
      <c r="Z22" s="102">
        <f>Y22+'Basic Price Adjustment'!E44</f>
        <v>74.549812</v>
      </c>
    </row>
    <row r="32" spans="3:12" ht="12.75"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3:12" ht="12.75"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3:12" ht="12.75"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3:12" ht="12.75"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3:12" ht="12.75"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3:12" ht="12.75"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3:12" ht="12.75"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3:12" ht="12.75"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3:12" ht="12.75"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3:12" ht="12.75"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3:12" ht="12.75"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3:12" ht="12.75"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3:12" ht="12.75"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3:12" ht="12.75">
      <c r="C45" s="60"/>
      <c r="D45" s="60"/>
      <c r="E45" s="60"/>
      <c r="F45" s="60"/>
      <c r="G45" s="60"/>
      <c r="H45" s="60"/>
      <c r="I45" s="60"/>
      <c r="J45" s="60"/>
      <c r="K45" s="60"/>
      <c r="L45" s="60"/>
    </row>
    <row r="46" spans="3:12" ht="12.75"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3:12" ht="12.75">
      <c r="C47" s="60"/>
      <c r="D47" s="60"/>
      <c r="E47" s="60"/>
      <c r="F47" s="60"/>
      <c r="G47" s="60"/>
      <c r="H47" s="60"/>
      <c r="I47" s="60"/>
      <c r="J47" s="60"/>
      <c r="K47" s="60"/>
      <c r="L47" s="60"/>
    </row>
  </sheetData>
  <sheetProtection/>
  <mergeCells count="50">
    <mergeCell ref="O7:P7"/>
    <mergeCell ref="K6:L6"/>
    <mergeCell ref="M6:N6"/>
    <mergeCell ref="M7:N7"/>
    <mergeCell ref="G3:H3"/>
    <mergeCell ref="I3:J3"/>
    <mergeCell ref="K3:L3"/>
    <mergeCell ref="G4:H4"/>
    <mergeCell ref="O3:P3"/>
    <mergeCell ref="O6:P6"/>
    <mergeCell ref="Q3:R3"/>
    <mergeCell ref="C6:D6"/>
    <mergeCell ref="E6:F6"/>
    <mergeCell ref="G6:H6"/>
    <mergeCell ref="I6:J6"/>
    <mergeCell ref="K7:L7"/>
    <mergeCell ref="Q6:R6"/>
    <mergeCell ref="C3:D3"/>
    <mergeCell ref="M3:N3"/>
    <mergeCell ref="E3:F3"/>
    <mergeCell ref="U7:V7"/>
    <mergeCell ref="W6:X6"/>
    <mergeCell ref="U6:V6"/>
    <mergeCell ref="C7:D7"/>
    <mergeCell ref="E7:F7"/>
    <mergeCell ref="S3:T3"/>
    <mergeCell ref="S6:T6"/>
    <mergeCell ref="S7:T7"/>
    <mergeCell ref="G7:H7"/>
    <mergeCell ref="I7:J7"/>
    <mergeCell ref="E4:F4"/>
    <mergeCell ref="C4:D4"/>
    <mergeCell ref="Y3:Z3"/>
    <mergeCell ref="Y6:Z6"/>
    <mergeCell ref="Y7:Z7"/>
    <mergeCell ref="W3:X3"/>
    <mergeCell ref="U3:V3"/>
    <mergeCell ref="Q7:R7"/>
    <mergeCell ref="W7:X7"/>
    <mergeCell ref="Y4:Z4"/>
    <mergeCell ref="A1:G1"/>
    <mergeCell ref="W4:X4"/>
    <mergeCell ref="U4:V4"/>
    <mergeCell ref="S4:T4"/>
    <mergeCell ref="Q4:R4"/>
    <mergeCell ref="A3:A4"/>
    <mergeCell ref="O4:P4"/>
    <mergeCell ref="M4:N4"/>
    <mergeCell ref="K4:L4"/>
    <mergeCell ref="I4:J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3" scale="78" r:id="rId1"/>
  <headerFooter>
    <oddHeader>&amp;C&amp;A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28125" style="1" bestFit="1" customWidth="1"/>
    <col min="2" max="2" width="26.8515625" style="1" bestFit="1" customWidth="1"/>
    <col min="3" max="3" width="8.7109375" style="1" customWidth="1"/>
    <col min="4" max="4" width="10.7109375" style="1" customWidth="1"/>
    <col min="5" max="5" width="8.7109375" style="1" customWidth="1"/>
    <col min="6" max="6" width="10.7109375" style="1" customWidth="1"/>
    <col min="7" max="7" width="8.7109375" style="1" customWidth="1"/>
    <col min="8" max="8" width="10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9.00390625" style="1" customWidth="1"/>
    <col min="18" max="18" width="11.00390625" style="1" customWidth="1"/>
    <col min="19" max="19" width="8.7109375" style="1" customWidth="1"/>
    <col min="20" max="20" width="10.7109375" style="1" customWidth="1"/>
    <col min="21" max="16384" width="9.140625" style="1" customWidth="1"/>
  </cols>
  <sheetData>
    <row r="1" spans="1:7" s="2" customFormat="1" ht="12.75">
      <c r="A1" s="170"/>
      <c r="B1" s="170"/>
      <c r="C1" s="170"/>
      <c r="D1" s="170"/>
      <c r="E1" s="170"/>
      <c r="F1" s="170"/>
      <c r="G1" s="170"/>
    </row>
    <row r="2" s="2" customFormat="1" ht="12.75" customHeight="1" thickBot="1"/>
    <row r="3" spans="1:20" ht="46.5" customHeight="1" thickBot="1">
      <c r="A3" s="144" t="s">
        <v>45</v>
      </c>
      <c r="B3" s="41" t="s">
        <v>46</v>
      </c>
      <c r="C3" s="147" t="s">
        <v>88</v>
      </c>
      <c r="D3" s="143"/>
      <c r="E3" s="142" t="s">
        <v>160</v>
      </c>
      <c r="F3" s="143"/>
      <c r="G3" s="147" t="s">
        <v>91</v>
      </c>
      <c r="H3" s="143"/>
      <c r="I3" s="147" t="s">
        <v>106</v>
      </c>
      <c r="J3" s="143"/>
      <c r="K3" s="147" t="s">
        <v>97</v>
      </c>
      <c r="L3" s="143"/>
      <c r="M3" s="142" t="s">
        <v>172</v>
      </c>
      <c r="N3" s="143"/>
      <c r="O3" s="147" t="s">
        <v>42</v>
      </c>
      <c r="P3" s="143"/>
      <c r="Q3" s="167" t="s">
        <v>72</v>
      </c>
      <c r="R3" s="149"/>
      <c r="S3" s="147" t="s">
        <v>73</v>
      </c>
      <c r="T3" s="143"/>
    </row>
    <row r="4" spans="1:20" ht="15.75" thickBot="1">
      <c r="A4" s="145"/>
      <c r="B4" s="126" t="s">
        <v>200</v>
      </c>
      <c r="C4" s="142" t="s">
        <v>208</v>
      </c>
      <c r="D4" s="143"/>
      <c r="E4" s="142" t="s">
        <v>210</v>
      </c>
      <c r="F4" s="146"/>
      <c r="G4" s="142" t="s">
        <v>212</v>
      </c>
      <c r="H4" s="143"/>
      <c r="I4" s="142" t="s">
        <v>211</v>
      </c>
      <c r="J4" s="143"/>
      <c r="K4" s="142" t="s">
        <v>213</v>
      </c>
      <c r="L4" s="143"/>
      <c r="M4" s="142" t="s">
        <v>205</v>
      </c>
      <c r="N4" s="146"/>
      <c r="O4" s="142" t="s">
        <v>202</v>
      </c>
      <c r="P4" s="143"/>
      <c r="Q4" s="148" t="s">
        <v>229</v>
      </c>
      <c r="R4" s="149"/>
      <c r="S4" s="142" t="s">
        <v>221</v>
      </c>
      <c r="T4" s="143"/>
    </row>
    <row r="5" spans="1:20" ht="15.75" thickBot="1">
      <c r="A5" s="42"/>
      <c r="B5" s="42"/>
      <c r="C5" s="42" t="s">
        <v>40</v>
      </c>
      <c r="D5" s="42" t="s">
        <v>41</v>
      </c>
      <c r="E5" s="42" t="s">
        <v>40</v>
      </c>
      <c r="F5" s="42" t="s">
        <v>41</v>
      </c>
      <c r="G5" s="42" t="s">
        <v>40</v>
      </c>
      <c r="H5" s="42" t="s">
        <v>41</v>
      </c>
      <c r="I5" s="42" t="s">
        <v>40</v>
      </c>
      <c r="J5" s="42" t="s">
        <v>41</v>
      </c>
      <c r="K5" s="42" t="s">
        <v>40</v>
      </c>
      <c r="L5" s="42" t="s">
        <v>41</v>
      </c>
      <c r="M5" s="42" t="s">
        <v>40</v>
      </c>
      <c r="N5" s="42" t="s">
        <v>41</v>
      </c>
      <c r="O5" s="42" t="s">
        <v>40</v>
      </c>
      <c r="P5" s="42" t="s">
        <v>41</v>
      </c>
      <c r="Q5" s="42" t="s">
        <v>40</v>
      </c>
      <c r="R5" s="42" t="s">
        <v>41</v>
      </c>
      <c r="S5" s="42" t="s">
        <v>40</v>
      </c>
      <c r="T5" s="42" t="s">
        <v>41</v>
      </c>
    </row>
    <row r="6" spans="1:20" s="25" customFormat="1" ht="15">
      <c r="A6" s="124" t="s">
        <v>109</v>
      </c>
      <c r="B6" s="124" t="s">
        <v>110</v>
      </c>
      <c r="C6" s="136" t="s">
        <v>124</v>
      </c>
      <c r="D6" s="137"/>
      <c r="E6" s="136" t="s">
        <v>174</v>
      </c>
      <c r="F6" s="137"/>
      <c r="G6" s="136" t="s">
        <v>175</v>
      </c>
      <c r="H6" s="137"/>
      <c r="I6" s="136" t="s">
        <v>177</v>
      </c>
      <c r="J6" s="137"/>
      <c r="K6" s="136" t="s">
        <v>128</v>
      </c>
      <c r="L6" s="137"/>
      <c r="M6" s="136" t="s">
        <v>188</v>
      </c>
      <c r="N6" s="137"/>
      <c r="O6" s="136" t="s">
        <v>111</v>
      </c>
      <c r="P6" s="137"/>
      <c r="Q6" s="136" t="s">
        <v>157</v>
      </c>
      <c r="R6" s="137"/>
      <c r="S6" s="136" t="s">
        <v>159</v>
      </c>
      <c r="T6" s="137"/>
    </row>
    <row r="7" spans="1:20" s="25" customFormat="1" ht="15.75" thickBot="1">
      <c r="A7" s="121"/>
      <c r="B7" s="121"/>
      <c r="C7" s="150" t="s">
        <v>155</v>
      </c>
      <c r="D7" s="151"/>
      <c r="E7" s="150" t="s">
        <v>126</v>
      </c>
      <c r="F7" s="151"/>
      <c r="G7" s="152" t="s">
        <v>176</v>
      </c>
      <c r="H7" s="153"/>
      <c r="I7" s="150" t="s">
        <v>155</v>
      </c>
      <c r="J7" s="151"/>
      <c r="K7" s="150" t="s">
        <v>127</v>
      </c>
      <c r="L7" s="151"/>
      <c r="M7" s="152" t="s">
        <v>156</v>
      </c>
      <c r="N7" s="153"/>
      <c r="O7" s="150" t="s">
        <v>112</v>
      </c>
      <c r="P7" s="151"/>
      <c r="Q7" s="152" t="s">
        <v>158</v>
      </c>
      <c r="R7" s="153"/>
      <c r="S7" s="150" t="s">
        <v>126</v>
      </c>
      <c r="T7" s="151"/>
    </row>
    <row r="8" spans="1:20" ht="15">
      <c r="A8" s="123" t="s">
        <v>47</v>
      </c>
      <c r="B8" s="123" t="s">
        <v>22</v>
      </c>
      <c r="C8" s="92">
        <v>54.25</v>
      </c>
      <c r="D8" s="93">
        <f>C8+'Basic Price Adjustment'!E30</f>
        <v>45.632812</v>
      </c>
      <c r="E8" s="92">
        <v>51</v>
      </c>
      <c r="F8" s="93">
        <f>E8+'Basic Price Adjustment'!E30</f>
        <v>42.382812</v>
      </c>
      <c r="G8" s="92">
        <v>58.65</v>
      </c>
      <c r="H8" s="93">
        <f>G8+'Basic Price Adjustment'!E30</f>
        <v>50.032812</v>
      </c>
      <c r="I8" s="92">
        <v>54.1</v>
      </c>
      <c r="J8" s="93">
        <f>I8+'Basic Price Adjustment'!E30</f>
        <v>45.482812</v>
      </c>
      <c r="K8" s="92">
        <v>62</v>
      </c>
      <c r="L8" s="93">
        <f>K8+'Basic Price Adjustment'!E30</f>
        <v>53.382812</v>
      </c>
      <c r="M8" s="92">
        <v>52</v>
      </c>
      <c r="N8" s="93">
        <f>M8+'Basic Price Adjustment'!E30</f>
        <v>43.382812</v>
      </c>
      <c r="O8" s="92">
        <v>56.84</v>
      </c>
      <c r="P8" s="93">
        <f>O8+'Basic Price Adjustment'!E30</f>
        <v>48.222812000000005</v>
      </c>
      <c r="Q8" s="92">
        <v>63</v>
      </c>
      <c r="R8" s="93">
        <f>Q8+'Basic Price Adjustment'!E30</f>
        <v>54.382812</v>
      </c>
      <c r="S8" s="92">
        <v>50</v>
      </c>
      <c r="T8" s="93">
        <f>S8+'Basic Price Adjustment'!E30</f>
        <v>41.382812</v>
      </c>
    </row>
    <row r="9" spans="1:20" ht="15">
      <c r="A9" s="114" t="s">
        <v>48</v>
      </c>
      <c r="B9" s="113" t="s">
        <v>23</v>
      </c>
      <c r="C9" s="94">
        <v>56.25</v>
      </c>
      <c r="D9" s="95">
        <f>C9+'Basic Price Adjustment'!E31</f>
        <v>47.632812</v>
      </c>
      <c r="E9" s="94">
        <v>51</v>
      </c>
      <c r="F9" s="95">
        <f>E9+'Basic Price Adjustment'!E31</f>
        <v>42.382812</v>
      </c>
      <c r="G9" s="94">
        <v>58.65</v>
      </c>
      <c r="H9" s="95">
        <f>G9+'Basic Price Adjustment'!E31</f>
        <v>50.032812</v>
      </c>
      <c r="I9" s="94">
        <v>54.1</v>
      </c>
      <c r="J9" s="95">
        <f>I9+'Basic Price Adjustment'!E31</f>
        <v>45.482812</v>
      </c>
      <c r="K9" s="94">
        <v>63</v>
      </c>
      <c r="L9" s="95">
        <f>K9+'Basic Price Adjustment'!E31</f>
        <v>54.382812</v>
      </c>
      <c r="M9" s="94">
        <v>53.7</v>
      </c>
      <c r="N9" s="95">
        <f>M9+'Basic Price Adjustment'!E31</f>
        <v>45.082812000000004</v>
      </c>
      <c r="O9" s="94">
        <v>58.95</v>
      </c>
      <c r="P9" s="95">
        <f>O9+'Basic Price Adjustment'!E31</f>
        <v>50.332812000000004</v>
      </c>
      <c r="Q9" s="94">
        <v>64.5</v>
      </c>
      <c r="R9" s="95">
        <f>Q9+'Basic Price Adjustment'!E31</f>
        <v>55.882812</v>
      </c>
      <c r="S9" s="94">
        <v>51.5</v>
      </c>
      <c r="T9" s="95">
        <f>S9+'Basic Price Adjustment'!E31</f>
        <v>42.882812</v>
      </c>
    </row>
    <row r="10" spans="1:20" ht="15">
      <c r="A10" s="112" t="s">
        <v>49</v>
      </c>
      <c r="B10" s="112" t="s">
        <v>24</v>
      </c>
      <c r="C10" s="96">
        <v>58.75</v>
      </c>
      <c r="D10" s="97">
        <f>C10+'Basic Price Adjustment'!E32</f>
        <v>48.042812</v>
      </c>
      <c r="E10" s="96">
        <v>57</v>
      </c>
      <c r="F10" s="97">
        <f>E10+'Basic Price Adjustment'!E32</f>
        <v>46.292812</v>
      </c>
      <c r="G10" s="96">
        <v>64.1</v>
      </c>
      <c r="H10" s="97">
        <f>G10+'Basic Price Adjustment'!E32</f>
        <v>53.39281199999999</v>
      </c>
      <c r="I10" s="96">
        <v>60</v>
      </c>
      <c r="J10" s="97">
        <f>I10+'Basic Price Adjustment'!E32</f>
        <v>49.292812</v>
      </c>
      <c r="K10" s="96">
        <v>64</v>
      </c>
      <c r="L10" s="97">
        <f>K10+'Basic Price Adjustment'!E32</f>
        <v>53.292812</v>
      </c>
      <c r="M10" s="96">
        <v>56.9</v>
      </c>
      <c r="N10" s="97">
        <f>M10+'Basic Price Adjustment'!E32</f>
        <v>46.192811999999996</v>
      </c>
      <c r="O10" s="96">
        <v>62.6</v>
      </c>
      <c r="P10" s="97">
        <f>O10+'Basic Price Adjustment'!E32</f>
        <v>51.892812</v>
      </c>
      <c r="Q10" s="96">
        <v>68</v>
      </c>
      <c r="R10" s="97">
        <f>Q10+'Basic Price Adjustment'!E32</f>
        <v>57.292812</v>
      </c>
      <c r="S10" s="96">
        <v>56</v>
      </c>
      <c r="T10" s="97">
        <f>S10+'Basic Price Adjustment'!E32</f>
        <v>45.292812</v>
      </c>
    </row>
    <row r="11" spans="1:20" ht="15">
      <c r="A11" s="114" t="s">
        <v>50</v>
      </c>
      <c r="B11" s="114" t="s">
        <v>25</v>
      </c>
      <c r="C11" s="94">
        <v>58.75</v>
      </c>
      <c r="D11" s="95">
        <f>C11+'Basic Price Adjustment'!E33</f>
        <v>47.833811999999995</v>
      </c>
      <c r="E11" s="94">
        <v>57</v>
      </c>
      <c r="F11" s="95">
        <f>E11+'Basic Price Adjustment'!E33</f>
        <v>46.083811999999995</v>
      </c>
      <c r="G11" s="94">
        <v>64.1</v>
      </c>
      <c r="H11" s="95">
        <f>G11+'Basic Price Adjustment'!E33</f>
        <v>53.18381199999999</v>
      </c>
      <c r="I11" s="94">
        <v>60</v>
      </c>
      <c r="J11" s="95">
        <f>I11+'Basic Price Adjustment'!E33</f>
        <v>49.083811999999995</v>
      </c>
      <c r="K11" s="94">
        <v>64</v>
      </c>
      <c r="L11" s="95">
        <f>K11+'Basic Price Adjustment'!E33</f>
        <v>53.083811999999995</v>
      </c>
      <c r="M11" s="94">
        <v>56.9</v>
      </c>
      <c r="N11" s="95">
        <f>M11+'Basic Price Adjustment'!E33</f>
        <v>45.983812</v>
      </c>
      <c r="O11" s="94">
        <v>62.6</v>
      </c>
      <c r="P11" s="95">
        <f>O11+'Basic Price Adjustment'!E33</f>
        <v>51.683812</v>
      </c>
      <c r="Q11" s="94">
        <v>68</v>
      </c>
      <c r="R11" s="95">
        <f>Q11+'Basic Price Adjustment'!E33</f>
        <v>57.083811999999995</v>
      </c>
      <c r="S11" s="94">
        <v>56</v>
      </c>
      <c r="T11" s="95">
        <f>S11+'Basic Price Adjustment'!E33</f>
        <v>45.083811999999995</v>
      </c>
    </row>
    <row r="12" spans="1:20" ht="15">
      <c r="A12" s="112" t="s">
        <v>51</v>
      </c>
      <c r="B12" s="112" t="s">
        <v>26</v>
      </c>
      <c r="C12" s="96">
        <v>58.75</v>
      </c>
      <c r="D12" s="97">
        <f>C12+'Basic Price Adjustment'!E34</f>
        <v>48.042812</v>
      </c>
      <c r="E12" s="96">
        <v>57</v>
      </c>
      <c r="F12" s="97">
        <f>E12+'Basic Price Adjustment'!E34</f>
        <v>46.292812</v>
      </c>
      <c r="G12" s="96">
        <v>64.1</v>
      </c>
      <c r="H12" s="97">
        <f>G12+'Basic Price Adjustment'!E34</f>
        <v>53.39281199999999</v>
      </c>
      <c r="I12" s="96">
        <v>60</v>
      </c>
      <c r="J12" s="97">
        <f>I12+'Basic Price Adjustment'!E34</f>
        <v>49.292812</v>
      </c>
      <c r="K12" s="96">
        <v>66</v>
      </c>
      <c r="L12" s="97">
        <f>K12+'Basic Price Adjustment'!E34</f>
        <v>55.292812</v>
      </c>
      <c r="M12" s="96">
        <v>56.9</v>
      </c>
      <c r="N12" s="97">
        <f>M12+'Basic Price Adjustment'!E34</f>
        <v>46.192811999999996</v>
      </c>
      <c r="O12" s="96">
        <v>62.6</v>
      </c>
      <c r="P12" s="97">
        <f>O12+'Basic Price Adjustment'!E34</f>
        <v>51.892812</v>
      </c>
      <c r="Q12" s="96">
        <v>68</v>
      </c>
      <c r="R12" s="97">
        <f>Q12+'Basic Price Adjustment'!E34</f>
        <v>57.292812</v>
      </c>
      <c r="S12" s="96">
        <v>56</v>
      </c>
      <c r="T12" s="97">
        <f>S12+'Basic Price Adjustment'!E34</f>
        <v>45.292812</v>
      </c>
    </row>
    <row r="13" spans="1:20" ht="15">
      <c r="A13" s="114" t="s">
        <v>52</v>
      </c>
      <c r="B13" s="114" t="s">
        <v>27</v>
      </c>
      <c r="C13" s="94">
        <v>62.5</v>
      </c>
      <c r="D13" s="95">
        <f>C13+'Basic Price Adjustment'!E35</f>
        <v>50.956812</v>
      </c>
      <c r="E13" s="94">
        <v>61</v>
      </c>
      <c r="F13" s="95">
        <f>E13+'Basic Price Adjustment'!E35</f>
        <v>49.456812</v>
      </c>
      <c r="G13" s="94">
        <v>65.45</v>
      </c>
      <c r="H13" s="95">
        <f>G13+'Basic Price Adjustment'!E35</f>
        <v>53.906812</v>
      </c>
      <c r="I13" s="94">
        <v>63.5</v>
      </c>
      <c r="J13" s="95">
        <f>I13+'Basic Price Adjustment'!E35</f>
        <v>51.956812</v>
      </c>
      <c r="K13" s="94">
        <v>76</v>
      </c>
      <c r="L13" s="95">
        <f>K13+'Basic Price Adjustment'!E35</f>
        <v>64.456812</v>
      </c>
      <c r="M13" s="94">
        <v>71.87</v>
      </c>
      <c r="N13" s="95">
        <f>M13+'Basic Price Adjustment'!E35</f>
        <v>60.326812000000004</v>
      </c>
      <c r="O13" s="94">
        <v>69.6</v>
      </c>
      <c r="P13" s="95">
        <f>O13+'Basic Price Adjustment'!E35</f>
        <v>58.056811999999994</v>
      </c>
      <c r="Q13" s="94"/>
      <c r="R13" s="95"/>
      <c r="S13" s="94"/>
      <c r="T13" s="95"/>
    </row>
    <row r="14" spans="1:20" ht="15">
      <c r="A14" s="112" t="s">
        <v>53</v>
      </c>
      <c r="B14" s="112" t="s">
        <v>28</v>
      </c>
      <c r="C14" s="96">
        <v>62.5</v>
      </c>
      <c r="D14" s="97">
        <f>C14+'Basic Price Adjustment'!E36</f>
        <v>51.792812</v>
      </c>
      <c r="E14" s="96">
        <v>57.85</v>
      </c>
      <c r="F14" s="97">
        <f>E14+'Basic Price Adjustment'!E36</f>
        <v>47.142812</v>
      </c>
      <c r="G14" s="96">
        <v>64.1</v>
      </c>
      <c r="H14" s="97">
        <f>G14+'Basic Price Adjustment'!E36</f>
        <v>53.39281199999999</v>
      </c>
      <c r="I14" s="96">
        <v>63.35</v>
      </c>
      <c r="J14" s="97">
        <f>I14+'Basic Price Adjustment'!E36</f>
        <v>52.642812</v>
      </c>
      <c r="K14" s="96">
        <v>66</v>
      </c>
      <c r="L14" s="97">
        <f>K14+'Basic Price Adjustment'!E36</f>
        <v>55.292812</v>
      </c>
      <c r="M14" s="96">
        <v>59.2</v>
      </c>
      <c r="N14" s="97">
        <f>M14+'Basic Price Adjustment'!E36</f>
        <v>48.492812</v>
      </c>
      <c r="O14" s="96">
        <v>65.4</v>
      </c>
      <c r="P14" s="97">
        <f>O14+'Basic Price Adjustment'!E36</f>
        <v>54.692812</v>
      </c>
      <c r="Q14" s="96">
        <v>70</v>
      </c>
      <c r="R14" s="97">
        <f>Q14+'Basic Price Adjustment'!E36</f>
        <v>59.292812</v>
      </c>
      <c r="S14" s="96">
        <v>58</v>
      </c>
      <c r="T14" s="97">
        <f>S14+'Basic Price Adjustment'!E36</f>
        <v>47.292812</v>
      </c>
    </row>
    <row r="15" spans="1:20" ht="15">
      <c r="A15" s="114" t="s">
        <v>54</v>
      </c>
      <c r="B15" s="114" t="s">
        <v>29</v>
      </c>
      <c r="C15" s="94">
        <v>64</v>
      </c>
      <c r="D15" s="95">
        <f>C15+'Basic Price Adjustment'!E37</f>
        <v>51.620812</v>
      </c>
      <c r="E15" s="94">
        <v>61.5</v>
      </c>
      <c r="F15" s="95">
        <f>E15+'Basic Price Adjustment'!E37</f>
        <v>49.120812</v>
      </c>
      <c r="G15" s="94">
        <v>69.95</v>
      </c>
      <c r="H15" s="95">
        <f>G15+'Basic Price Adjustment'!E37</f>
        <v>57.570812000000004</v>
      </c>
      <c r="I15" s="94">
        <v>64.75</v>
      </c>
      <c r="J15" s="95">
        <f>I15+'Basic Price Adjustment'!E37</f>
        <v>52.370812</v>
      </c>
      <c r="K15" s="94">
        <v>67</v>
      </c>
      <c r="L15" s="95">
        <f>K15+'Basic Price Adjustment'!E37</f>
        <v>54.620812</v>
      </c>
      <c r="M15" s="94">
        <v>60.9</v>
      </c>
      <c r="N15" s="95">
        <f>M15+'Basic Price Adjustment'!E37</f>
        <v>48.520812</v>
      </c>
      <c r="O15" s="94">
        <v>62.65</v>
      </c>
      <c r="P15" s="95">
        <f>O15+'Basic Price Adjustment'!E37</f>
        <v>50.270812</v>
      </c>
      <c r="Q15" s="94">
        <v>70</v>
      </c>
      <c r="R15" s="95">
        <f>Q15+'Basic Price Adjustment'!E37</f>
        <v>57.620812</v>
      </c>
      <c r="S15" s="94">
        <v>60.5</v>
      </c>
      <c r="T15" s="95">
        <f>S15+'Basic Price Adjustment'!E37</f>
        <v>48.120812</v>
      </c>
    </row>
    <row r="16" spans="1:20" ht="15">
      <c r="A16" s="112" t="s">
        <v>55</v>
      </c>
      <c r="B16" s="112" t="s">
        <v>30</v>
      </c>
      <c r="C16" s="96">
        <v>68.75</v>
      </c>
      <c r="D16" s="97">
        <f>C16+'Basic Price Adjustment'!E38</f>
        <v>55.325812</v>
      </c>
      <c r="E16" s="96">
        <v>66.1</v>
      </c>
      <c r="F16" s="97">
        <f>E16+'Basic Price Adjustment'!E38</f>
        <v>52.67581199999999</v>
      </c>
      <c r="G16" s="96">
        <v>73.35</v>
      </c>
      <c r="H16" s="97">
        <f>G16+'Basic Price Adjustment'!E38</f>
        <v>59.92581199999999</v>
      </c>
      <c r="I16" s="96">
        <v>69.6</v>
      </c>
      <c r="J16" s="97">
        <f>I16+'Basic Price Adjustment'!E38</f>
        <v>56.17581199999999</v>
      </c>
      <c r="K16" s="96">
        <v>73</v>
      </c>
      <c r="L16" s="97">
        <f>K16+'Basic Price Adjustment'!E38</f>
        <v>59.575812</v>
      </c>
      <c r="M16" s="96">
        <v>63</v>
      </c>
      <c r="N16" s="97">
        <f>M16+'Basic Price Adjustment'!E38</f>
        <v>49.575812</v>
      </c>
      <c r="O16" s="96">
        <v>67.2</v>
      </c>
      <c r="P16" s="97">
        <f>O16+'Basic Price Adjustment'!E38</f>
        <v>53.775812</v>
      </c>
      <c r="Q16" s="96">
        <v>77</v>
      </c>
      <c r="R16" s="97">
        <f>Q16+'Basic Price Adjustment'!E38</f>
        <v>63.575812</v>
      </c>
      <c r="S16" s="96">
        <v>64.5</v>
      </c>
      <c r="T16" s="97">
        <f>S16+'Basic Price Adjustment'!E38</f>
        <v>51.075812</v>
      </c>
    </row>
    <row r="17" spans="1:20" ht="15">
      <c r="A17" s="114" t="s">
        <v>56</v>
      </c>
      <c r="B17" s="114" t="s">
        <v>31</v>
      </c>
      <c r="C17" s="94">
        <v>64</v>
      </c>
      <c r="D17" s="95">
        <f>C17+'Basic Price Adjustment'!E39</f>
        <v>51.202812</v>
      </c>
      <c r="E17" s="94">
        <v>61.5</v>
      </c>
      <c r="F17" s="95">
        <f>E17+'Basic Price Adjustment'!E39</f>
        <v>48.702812</v>
      </c>
      <c r="G17" s="94">
        <v>69.95</v>
      </c>
      <c r="H17" s="95">
        <f>G17+'Basic Price Adjustment'!E39</f>
        <v>57.152812000000004</v>
      </c>
      <c r="I17" s="94">
        <v>64.75</v>
      </c>
      <c r="J17" s="95">
        <f>I17+'Basic Price Adjustment'!E39</f>
        <v>51.952812</v>
      </c>
      <c r="K17" s="94">
        <v>67</v>
      </c>
      <c r="L17" s="95">
        <f>K17+'Basic Price Adjustment'!E39</f>
        <v>54.202812</v>
      </c>
      <c r="M17" s="94">
        <v>60.9</v>
      </c>
      <c r="N17" s="95">
        <f>M17+'Basic Price Adjustment'!E39</f>
        <v>48.102812</v>
      </c>
      <c r="O17" s="94">
        <v>62.65</v>
      </c>
      <c r="P17" s="95">
        <f>O17+'Basic Price Adjustment'!E39</f>
        <v>49.852812</v>
      </c>
      <c r="Q17" s="94">
        <v>70</v>
      </c>
      <c r="R17" s="95">
        <f>Q17+'Basic Price Adjustment'!E39</f>
        <v>57.202812</v>
      </c>
      <c r="S17" s="94">
        <v>60.5</v>
      </c>
      <c r="T17" s="95">
        <f>S17+'Basic Price Adjustment'!E39</f>
        <v>47.702812</v>
      </c>
    </row>
    <row r="18" spans="1:20" ht="15">
      <c r="A18" s="112" t="s">
        <v>57</v>
      </c>
      <c r="B18" s="112" t="s">
        <v>32</v>
      </c>
      <c r="C18" s="96">
        <v>68</v>
      </c>
      <c r="D18" s="97">
        <f>C18+'Basic Price Adjustment'!E40</f>
        <v>55.202812</v>
      </c>
      <c r="E18" s="96">
        <v>64.5</v>
      </c>
      <c r="F18" s="97">
        <f>E18+'Basic Price Adjustment'!E40</f>
        <v>51.702812</v>
      </c>
      <c r="G18" s="96">
        <v>74.1</v>
      </c>
      <c r="H18" s="97">
        <f>G18+'Basic Price Adjustment'!E40</f>
        <v>61.302811999999996</v>
      </c>
      <c r="I18" s="96">
        <v>69.4</v>
      </c>
      <c r="J18" s="97">
        <f>I18+'Basic Price Adjustment'!E40</f>
        <v>56.60281200000001</v>
      </c>
      <c r="K18" s="96">
        <v>74</v>
      </c>
      <c r="L18" s="97">
        <f>K18+'Basic Price Adjustment'!E40</f>
        <v>61.202812</v>
      </c>
      <c r="M18" s="96">
        <v>71.2</v>
      </c>
      <c r="N18" s="97">
        <f>M18+'Basic Price Adjustment'!E40</f>
        <v>58.402812000000004</v>
      </c>
      <c r="O18" s="96">
        <v>77.3</v>
      </c>
      <c r="P18" s="97">
        <f>O18+'Basic Price Adjustment'!E40</f>
        <v>64.50281199999999</v>
      </c>
      <c r="Q18" s="96">
        <v>76</v>
      </c>
      <c r="R18" s="97">
        <f>Q18+'Basic Price Adjustment'!E40</f>
        <v>63.202812</v>
      </c>
      <c r="S18" s="96">
        <v>63</v>
      </c>
      <c r="T18" s="97">
        <f>S18+'Basic Price Adjustment'!E40</f>
        <v>50.202812</v>
      </c>
    </row>
    <row r="19" spans="1:20" ht="15">
      <c r="A19" s="114" t="s">
        <v>58</v>
      </c>
      <c r="B19" s="113" t="s">
        <v>33</v>
      </c>
      <c r="C19" s="94">
        <v>85.5</v>
      </c>
      <c r="D19" s="95">
        <f>C19+'Basic Price Adjustment'!E41</f>
        <v>69.149812</v>
      </c>
      <c r="E19" s="94">
        <v>75.8</v>
      </c>
      <c r="F19" s="95">
        <f>E19+'Basic Price Adjustment'!E41</f>
        <v>59.449811999999994</v>
      </c>
      <c r="G19" s="94">
        <v>87.9</v>
      </c>
      <c r="H19" s="95">
        <f>G19+'Basic Price Adjustment'!E41</f>
        <v>71.549812</v>
      </c>
      <c r="I19" s="94">
        <v>85.3</v>
      </c>
      <c r="J19" s="95">
        <f>I19+'Basic Price Adjustment'!E41</f>
        <v>68.949812</v>
      </c>
      <c r="K19" s="94">
        <v>80</v>
      </c>
      <c r="L19" s="95">
        <f>K19+'Basic Price Adjustment'!E41</f>
        <v>63.649812</v>
      </c>
      <c r="M19" s="94">
        <v>79.8</v>
      </c>
      <c r="N19" s="95">
        <f>M19+'Basic Price Adjustment'!E41</f>
        <v>63.449811999999994</v>
      </c>
      <c r="O19" s="94">
        <v>82.6</v>
      </c>
      <c r="P19" s="95">
        <f>O19+'Basic Price Adjustment'!E41</f>
        <v>66.24981199999999</v>
      </c>
      <c r="Q19" s="94">
        <v>82</v>
      </c>
      <c r="R19" s="95">
        <f>Q19+'Basic Price Adjustment'!E41</f>
        <v>65.649812</v>
      </c>
      <c r="S19" s="94">
        <v>74</v>
      </c>
      <c r="T19" s="95">
        <f>S19+'Basic Price Adjustment'!E41</f>
        <v>57.649812</v>
      </c>
    </row>
    <row r="20" spans="1:20" ht="15">
      <c r="A20" s="112" t="s">
        <v>59</v>
      </c>
      <c r="B20" s="115" t="s">
        <v>34</v>
      </c>
      <c r="C20" s="96">
        <v>86.5</v>
      </c>
      <c r="D20" s="97">
        <f>C20+'Basic Price Adjustment'!E42</f>
        <v>70.149812</v>
      </c>
      <c r="E20" s="96">
        <v>76.7</v>
      </c>
      <c r="F20" s="97">
        <f>E20+'Basic Price Adjustment'!E42</f>
        <v>60.349812</v>
      </c>
      <c r="G20" s="96">
        <v>88.4</v>
      </c>
      <c r="H20" s="97">
        <f>G20+'Basic Price Adjustment'!E42</f>
        <v>72.049812</v>
      </c>
      <c r="I20" s="96">
        <v>86.55</v>
      </c>
      <c r="J20" s="97">
        <f>I20+'Basic Price Adjustment'!E42</f>
        <v>70.199812</v>
      </c>
      <c r="K20" s="96">
        <v>80</v>
      </c>
      <c r="L20" s="97">
        <f>K20+'Basic Price Adjustment'!E42</f>
        <v>63.649812</v>
      </c>
      <c r="M20" s="96">
        <v>86.2</v>
      </c>
      <c r="N20" s="97">
        <f>M20+'Basic Price Adjustment'!E42</f>
        <v>69.849812</v>
      </c>
      <c r="O20" s="96">
        <v>91.4</v>
      </c>
      <c r="P20" s="97">
        <f>O20+'Basic Price Adjustment'!E42</f>
        <v>75.049812</v>
      </c>
      <c r="Q20" s="96"/>
      <c r="R20" s="97"/>
      <c r="S20" s="96"/>
      <c r="T20" s="97"/>
    </row>
    <row r="21" spans="1:20" ht="15">
      <c r="A21" s="114" t="s">
        <v>60</v>
      </c>
      <c r="B21" s="114" t="s">
        <v>35</v>
      </c>
      <c r="C21" s="94">
        <v>77.5</v>
      </c>
      <c r="D21" s="95">
        <f>C21+'Basic Price Adjustment'!E43</f>
        <v>61.776812</v>
      </c>
      <c r="E21" s="94">
        <v>75.8</v>
      </c>
      <c r="F21" s="95">
        <f>E21+'Basic Price Adjustment'!E43</f>
        <v>60.076812</v>
      </c>
      <c r="G21" s="94">
        <v>84.4</v>
      </c>
      <c r="H21" s="95">
        <f>G21+'Basic Price Adjustment'!E43</f>
        <v>68.67681200000001</v>
      </c>
      <c r="I21" s="94">
        <v>79.45</v>
      </c>
      <c r="J21" s="95">
        <f>I21+'Basic Price Adjustment'!E43</f>
        <v>63.726812</v>
      </c>
      <c r="K21" s="94">
        <v>76</v>
      </c>
      <c r="L21" s="95">
        <f>K21+'Basic Price Adjustment'!E43</f>
        <v>60.276812</v>
      </c>
      <c r="M21" s="94">
        <v>73</v>
      </c>
      <c r="N21" s="95">
        <f>M21+'Basic Price Adjustment'!E43</f>
        <v>57.276812</v>
      </c>
      <c r="O21" s="94">
        <v>76.6</v>
      </c>
      <c r="P21" s="95">
        <f>O21+'Basic Price Adjustment'!E43</f>
        <v>60.876811999999994</v>
      </c>
      <c r="Q21" s="94">
        <v>80</v>
      </c>
      <c r="R21" s="95">
        <f>Q21+'Basic Price Adjustment'!E43</f>
        <v>64.276812</v>
      </c>
      <c r="S21" s="94">
        <v>72</v>
      </c>
      <c r="T21" s="95">
        <f>S21+'Basic Price Adjustment'!E43</f>
        <v>56.276812</v>
      </c>
    </row>
    <row r="22" spans="1:20" ht="15" customHeight="1" thickBot="1">
      <c r="A22" s="116" t="s">
        <v>61</v>
      </c>
      <c r="B22" s="116" t="s">
        <v>36</v>
      </c>
      <c r="C22" s="98">
        <v>85.5</v>
      </c>
      <c r="D22" s="99">
        <f>C22+'Basic Price Adjustment'!E44</f>
        <v>69.149812</v>
      </c>
      <c r="E22" s="98">
        <v>76.4</v>
      </c>
      <c r="F22" s="99">
        <f>E22+'Basic Price Adjustment'!E44</f>
        <v>60.049812</v>
      </c>
      <c r="G22" s="98">
        <v>85.05</v>
      </c>
      <c r="H22" s="99">
        <f>G22+'Basic Price Adjustment'!E44</f>
        <v>68.699812</v>
      </c>
      <c r="I22" s="98">
        <v>86.05</v>
      </c>
      <c r="J22" s="99">
        <f>I22+'Basic Price Adjustment'!E44</f>
        <v>69.699812</v>
      </c>
      <c r="K22" s="98">
        <v>80</v>
      </c>
      <c r="L22" s="99">
        <f>K22+'Basic Price Adjustment'!E44</f>
        <v>63.649812</v>
      </c>
      <c r="M22" s="98">
        <v>90.9</v>
      </c>
      <c r="N22" s="99">
        <f>M22+'Basic Price Adjustment'!E44</f>
        <v>74.549812</v>
      </c>
      <c r="O22" s="98">
        <v>90.5</v>
      </c>
      <c r="P22" s="99">
        <f>O22+'Basic Price Adjustment'!E44</f>
        <v>74.149812</v>
      </c>
      <c r="Q22" s="98"/>
      <c r="R22" s="99"/>
      <c r="S22" s="98"/>
      <c r="T22" s="99"/>
    </row>
    <row r="32" spans="3:16" ht="12.75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3:16" ht="12.75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3:16" ht="12.7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3:16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3:16" ht="12.7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3:16" ht="12.7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3:16" ht="12.75"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3:16" ht="12.7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3:16" ht="12.7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3:16" ht="12.75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3:16" ht="12.75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3:16" ht="12.75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3:16" ht="12.75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3:16" ht="12.7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3:16" ht="12.7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3:16" ht="12.7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</sheetData>
  <sheetProtection/>
  <mergeCells count="38">
    <mergeCell ref="O3:P3"/>
    <mergeCell ref="Q3:R3"/>
    <mergeCell ref="S3:T3"/>
    <mergeCell ref="C3:D3"/>
    <mergeCell ref="E3:F3"/>
    <mergeCell ref="G3:H3"/>
    <mergeCell ref="I3:J3"/>
    <mergeCell ref="K3:L3"/>
    <mergeCell ref="M3:N3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C4:D4"/>
    <mergeCell ref="M7:N7"/>
    <mergeCell ref="O7:P7"/>
    <mergeCell ref="Q7:R7"/>
    <mergeCell ref="S7:T7"/>
    <mergeCell ref="O6:P6"/>
    <mergeCell ref="Q6:R6"/>
    <mergeCell ref="S6:T6"/>
    <mergeCell ref="M6:N6"/>
    <mergeCell ref="C7:D7"/>
    <mergeCell ref="A1:G1"/>
    <mergeCell ref="A3:A4"/>
    <mergeCell ref="S4:T4"/>
    <mergeCell ref="Q4:R4"/>
    <mergeCell ref="O4:P4"/>
    <mergeCell ref="M4:N4"/>
    <mergeCell ref="K4:L4"/>
    <mergeCell ref="I4:J4"/>
    <mergeCell ref="G4:H4"/>
    <mergeCell ref="E4:F4"/>
  </mergeCells>
  <printOptions horizontalCentered="1" verticalCentered="1"/>
  <pageMargins left="0.25" right="0.25" top="0.25" bottom="0.25" header="0.3" footer="0.3"/>
  <pageSetup horizontalDpi="600" verticalDpi="600" orientation="landscape" paperSize="3" r:id="rId1"/>
  <headerFooter>
    <oddHeader>&amp;C&amp;A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5.00390625" style="1" bestFit="1" customWidth="1"/>
    <col min="2" max="2" width="34.28125" style="1" bestFit="1" customWidth="1"/>
    <col min="3" max="3" width="8.7109375" style="1" customWidth="1"/>
    <col min="4" max="4" width="10.7109375" style="1" customWidth="1"/>
    <col min="5" max="5" width="8.7109375" style="1" customWidth="1"/>
    <col min="6" max="6" width="10.7109375" style="1" customWidth="1"/>
    <col min="7" max="7" width="8.7109375" style="1" customWidth="1"/>
    <col min="8" max="8" width="10.7109375" style="1" customWidth="1"/>
    <col min="9" max="9" width="8.7109375" style="1" customWidth="1"/>
    <col min="10" max="10" width="10.7109375" style="1" customWidth="1"/>
    <col min="11" max="11" width="8.7109375" style="1" customWidth="1"/>
    <col min="12" max="12" width="10.7109375" style="1" customWidth="1"/>
    <col min="13" max="13" width="8.7109375" style="1" customWidth="1"/>
    <col min="14" max="14" width="10.7109375" style="1" customWidth="1"/>
    <col min="15" max="15" width="8.7109375" style="1" customWidth="1"/>
    <col min="16" max="16" width="10.7109375" style="1" customWidth="1"/>
    <col min="17" max="17" width="8.7109375" style="1" customWidth="1"/>
    <col min="18" max="18" width="10.7109375" style="1" customWidth="1"/>
    <col min="19" max="16384" width="9.140625" style="1" customWidth="1"/>
  </cols>
  <sheetData>
    <row r="1" spans="1:7" s="2" customFormat="1" ht="12.75">
      <c r="A1" s="170"/>
      <c r="B1" s="170"/>
      <c r="C1" s="170"/>
      <c r="D1" s="170"/>
      <c r="E1" s="170"/>
      <c r="F1" s="170"/>
      <c r="G1" s="170"/>
    </row>
    <row r="2" s="2" customFormat="1" ht="12.75" customHeight="1" thickBot="1"/>
    <row r="3" spans="1:18" s="25" customFormat="1" ht="53.25" customHeight="1" thickBot="1">
      <c r="A3" s="157" t="s">
        <v>45</v>
      </c>
      <c r="B3" s="43" t="s">
        <v>46</v>
      </c>
      <c r="C3" s="155" t="s">
        <v>162</v>
      </c>
      <c r="D3" s="156"/>
      <c r="E3" s="155" t="s">
        <v>67</v>
      </c>
      <c r="F3" s="156"/>
      <c r="G3" s="155" t="s">
        <v>91</v>
      </c>
      <c r="H3" s="156"/>
      <c r="I3" s="155" t="s">
        <v>107</v>
      </c>
      <c r="J3" s="156"/>
      <c r="K3" s="155" t="s">
        <v>42</v>
      </c>
      <c r="L3" s="156"/>
      <c r="M3" s="155" t="s">
        <v>172</v>
      </c>
      <c r="N3" s="156"/>
      <c r="O3" s="155" t="s">
        <v>73</v>
      </c>
      <c r="P3" s="156"/>
      <c r="Q3" s="161" t="s">
        <v>70</v>
      </c>
      <c r="R3" s="162"/>
    </row>
    <row r="4" spans="1:18" s="25" customFormat="1" ht="15.75" thickBot="1">
      <c r="A4" s="158"/>
      <c r="B4" s="127" t="s">
        <v>200</v>
      </c>
      <c r="C4" s="155" t="s">
        <v>230</v>
      </c>
      <c r="D4" s="156"/>
      <c r="E4" s="155" t="s">
        <v>210</v>
      </c>
      <c r="F4" s="156"/>
      <c r="G4" s="155" t="s">
        <v>212</v>
      </c>
      <c r="H4" s="156"/>
      <c r="I4" s="155" t="s">
        <v>211</v>
      </c>
      <c r="J4" s="156"/>
      <c r="K4" s="155" t="s">
        <v>202</v>
      </c>
      <c r="L4" s="156"/>
      <c r="M4" s="155" t="s">
        <v>205</v>
      </c>
      <c r="N4" s="156"/>
      <c r="O4" s="155" t="s">
        <v>221</v>
      </c>
      <c r="P4" s="156"/>
      <c r="Q4" s="161" t="s">
        <v>222</v>
      </c>
      <c r="R4" s="162"/>
    </row>
    <row r="5" spans="1:18" s="25" customFormat="1" ht="15.75" thickBot="1">
      <c r="A5" s="44"/>
      <c r="B5" s="44"/>
      <c r="C5" s="44" t="s">
        <v>40</v>
      </c>
      <c r="D5" s="44" t="s">
        <v>41</v>
      </c>
      <c r="E5" s="44" t="s">
        <v>40</v>
      </c>
      <c r="F5" s="44" t="s">
        <v>41</v>
      </c>
      <c r="G5" s="44" t="s">
        <v>40</v>
      </c>
      <c r="H5" s="44" t="s">
        <v>41</v>
      </c>
      <c r="I5" s="44" t="s">
        <v>40</v>
      </c>
      <c r="J5" s="44" t="s">
        <v>41</v>
      </c>
      <c r="K5" s="44" t="s">
        <v>40</v>
      </c>
      <c r="L5" s="44" t="s">
        <v>41</v>
      </c>
      <c r="M5" s="44" t="s">
        <v>40</v>
      </c>
      <c r="N5" s="44" t="s">
        <v>41</v>
      </c>
      <c r="O5" s="44" t="s">
        <v>40</v>
      </c>
      <c r="P5" s="44" t="s">
        <v>41</v>
      </c>
      <c r="Q5" s="44" t="s">
        <v>40</v>
      </c>
      <c r="R5" s="44" t="s">
        <v>41</v>
      </c>
    </row>
    <row r="6" spans="1:18" s="25" customFormat="1" ht="15">
      <c r="A6" s="120" t="s">
        <v>109</v>
      </c>
      <c r="B6" s="120" t="s">
        <v>110</v>
      </c>
      <c r="C6" s="136" t="s">
        <v>189</v>
      </c>
      <c r="D6" s="137"/>
      <c r="E6" s="136" t="s">
        <v>174</v>
      </c>
      <c r="F6" s="137"/>
      <c r="G6" s="136" t="s">
        <v>175</v>
      </c>
      <c r="H6" s="137"/>
      <c r="I6" s="136" t="s">
        <v>177</v>
      </c>
      <c r="J6" s="137"/>
      <c r="K6" s="136" t="s">
        <v>111</v>
      </c>
      <c r="L6" s="137"/>
      <c r="M6" s="136" t="s">
        <v>188</v>
      </c>
      <c r="N6" s="137"/>
      <c r="O6" s="136" t="s">
        <v>159</v>
      </c>
      <c r="P6" s="137"/>
      <c r="Q6" s="136" t="s">
        <v>140</v>
      </c>
      <c r="R6" s="137"/>
    </row>
    <row r="7" spans="1:18" s="25" customFormat="1" ht="15.75" thickBot="1">
      <c r="A7" s="121"/>
      <c r="B7" s="121"/>
      <c r="C7" s="150" t="s">
        <v>161</v>
      </c>
      <c r="D7" s="151"/>
      <c r="E7" s="150" t="s">
        <v>126</v>
      </c>
      <c r="F7" s="151"/>
      <c r="G7" s="152" t="s">
        <v>176</v>
      </c>
      <c r="H7" s="153"/>
      <c r="I7" s="150" t="s">
        <v>155</v>
      </c>
      <c r="J7" s="151"/>
      <c r="K7" s="150" t="s">
        <v>112</v>
      </c>
      <c r="L7" s="151"/>
      <c r="M7" s="152" t="s">
        <v>156</v>
      </c>
      <c r="N7" s="153"/>
      <c r="O7" s="150" t="s">
        <v>126</v>
      </c>
      <c r="P7" s="151"/>
      <c r="Q7" s="150" t="s">
        <v>141</v>
      </c>
      <c r="R7" s="151"/>
    </row>
    <row r="8" spans="1:18" s="25" customFormat="1" ht="15">
      <c r="A8" s="119" t="s">
        <v>47</v>
      </c>
      <c r="B8" s="119" t="s">
        <v>22</v>
      </c>
      <c r="C8" s="92">
        <v>54.13</v>
      </c>
      <c r="D8" s="93">
        <f>C8+'Basic Price Adjustment'!E30</f>
        <v>45.512812000000004</v>
      </c>
      <c r="E8" s="92">
        <v>51</v>
      </c>
      <c r="F8" s="93">
        <f>E8+'Basic Price Adjustment'!E30</f>
        <v>42.382812</v>
      </c>
      <c r="G8" s="92">
        <v>58.65</v>
      </c>
      <c r="H8" s="93">
        <f>G8+'Basic Price Adjustment'!E30</f>
        <v>50.032812</v>
      </c>
      <c r="I8" s="92">
        <v>54.1</v>
      </c>
      <c r="J8" s="93">
        <f>I8+'Basic Price Adjustment'!E30</f>
        <v>45.482812</v>
      </c>
      <c r="K8" s="92">
        <v>56.84</v>
      </c>
      <c r="L8" s="93">
        <f>K8+'Basic Price Adjustment'!E30</f>
        <v>48.222812000000005</v>
      </c>
      <c r="M8" s="92">
        <v>52</v>
      </c>
      <c r="N8" s="93">
        <f>M8+'Basic Price Adjustment'!E30</f>
        <v>43.382812</v>
      </c>
      <c r="O8" s="92">
        <v>50</v>
      </c>
      <c r="P8" s="93">
        <f>O8+'Basic Price Adjustment'!E30</f>
        <v>41.382812</v>
      </c>
      <c r="Q8" s="92">
        <v>55</v>
      </c>
      <c r="R8" s="93">
        <f>Q8+'Basic Price Adjustment'!E30</f>
        <v>46.382812</v>
      </c>
    </row>
    <row r="9" spans="1:18" s="25" customFormat="1" ht="15">
      <c r="A9" s="65" t="s">
        <v>48</v>
      </c>
      <c r="B9" s="65" t="s">
        <v>23</v>
      </c>
      <c r="C9" s="81"/>
      <c r="D9" s="95"/>
      <c r="E9" s="81">
        <v>51</v>
      </c>
      <c r="F9" s="95">
        <f>E9+'Basic Price Adjustment'!E31</f>
        <v>42.382812</v>
      </c>
      <c r="G9" s="81">
        <v>58.65</v>
      </c>
      <c r="H9" s="95">
        <f>G9+'Basic Price Adjustment'!E31</f>
        <v>50.032812</v>
      </c>
      <c r="I9" s="81">
        <v>54.1</v>
      </c>
      <c r="J9" s="82">
        <f>I9+'Basic Price Adjustment'!E31</f>
        <v>45.482812</v>
      </c>
      <c r="K9" s="81">
        <v>58.95</v>
      </c>
      <c r="L9" s="82">
        <f>K9+'Basic Price Adjustment'!E31</f>
        <v>50.332812000000004</v>
      </c>
      <c r="M9" s="81">
        <v>53.7</v>
      </c>
      <c r="N9" s="82">
        <f>M9+'Basic Price Adjustment'!E31</f>
        <v>45.082812000000004</v>
      </c>
      <c r="O9" s="94">
        <v>51.5</v>
      </c>
      <c r="P9" s="82">
        <f>O9+'Basic Price Adjustment'!E31</f>
        <v>42.882812</v>
      </c>
      <c r="Q9" s="81">
        <v>57</v>
      </c>
      <c r="R9" s="82">
        <f>Q9+'Basic Price Adjustment'!E31</f>
        <v>48.382812</v>
      </c>
    </row>
    <row r="10" spans="1:18" s="25" customFormat="1" ht="15">
      <c r="A10" s="64" t="s">
        <v>49</v>
      </c>
      <c r="B10" s="64" t="s">
        <v>24</v>
      </c>
      <c r="C10" s="96">
        <v>55.43</v>
      </c>
      <c r="D10" s="97">
        <f>C10+'Basic Price Adjustment'!E32</f>
        <v>44.722812</v>
      </c>
      <c r="E10" s="96">
        <v>57</v>
      </c>
      <c r="F10" s="97">
        <f>E10+'Basic Price Adjustment'!E32</f>
        <v>46.292812</v>
      </c>
      <c r="G10" s="96">
        <v>64.1</v>
      </c>
      <c r="H10" s="97">
        <f>G10+'Basic Price Adjustment'!E32</f>
        <v>53.39281199999999</v>
      </c>
      <c r="I10" s="96">
        <v>60</v>
      </c>
      <c r="J10" s="97">
        <f>I10+'Basic Price Adjustment'!E32</f>
        <v>49.292812</v>
      </c>
      <c r="K10" s="96">
        <v>62.6</v>
      </c>
      <c r="L10" s="97">
        <f>K10+'Basic Price Adjustment'!E32</f>
        <v>51.892812</v>
      </c>
      <c r="M10" s="96">
        <v>56.9</v>
      </c>
      <c r="N10" s="97">
        <f>M10+'Basic Price Adjustment'!E32</f>
        <v>46.192811999999996</v>
      </c>
      <c r="O10" s="96">
        <v>56</v>
      </c>
      <c r="P10" s="97">
        <f>O10+'Basic Price Adjustment'!E32</f>
        <v>45.292812</v>
      </c>
      <c r="Q10" s="96">
        <v>58</v>
      </c>
      <c r="R10" s="97">
        <f>Q10+'Basic Price Adjustment'!E32</f>
        <v>47.292812</v>
      </c>
    </row>
    <row r="11" spans="1:18" s="25" customFormat="1" ht="15">
      <c r="A11" s="65" t="s">
        <v>50</v>
      </c>
      <c r="B11" s="65" t="s">
        <v>25</v>
      </c>
      <c r="C11" s="94">
        <v>55.43</v>
      </c>
      <c r="D11" s="95">
        <f>C11+'Basic Price Adjustment'!E33</f>
        <v>44.513812</v>
      </c>
      <c r="E11" s="94">
        <v>57</v>
      </c>
      <c r="F11" s="95">
        <f>E11+'Basic Price Adjustment'!E33</f>
        <v>46.083811999999995</v>
      </c>
      <c r="G11" s="94">
        <v>64.1</v>
      </c>
      <c r="H11" s="95">
        <f>G11+'Basic Price Adjustment'!E33</f>
        <v>53.18381199999999</v>
      </c>
      <c r="I11" s="94">
        <v>60</v>
      </c>
      <c r="J11" s="95">
        <f>I11+'Basic Price Adjustment'!E33</f>
        <v>49.083811999999995</v>
      </c>
      <c r="K11" s="94">
        <v>62.6</v>
      </c>
      <c r="L11" s="95">
        <f>K11+'Basic Price Adjustment'!E33</f>
        <v>51.683812</v>
      </c>
      <c r="M11" s="94">
        <v>56.9</v>
      </c>
      <c r="N11" s="95">
        <f>M11+'Basic Price Adjustment'!E33</f>
        <v>45.983812</v>
      </c>
      <c r="O11" s="94">
        <v>56</v>
      </c>
      <c r="P11" s="95">
        <f>O11+'Basic Price Adjustment'!E33</f>
        <v>45.083811999999995</v>
      </c>
      <c r="Q11" s="94">
        <v>58</v>
      </c>
      <c r="R11" s="95">
        <f>Q11+'Basic Price Adjustment'!E33</f>
        <v>47.083811999999995</v>
      </c>
    </row>
    <row r="12" spans="1:18" s="25" customFormat="1" ht="15">
      <c r="A12" s="64" t="s">
        <v>51</v>
      </c>
      <c r="B12" s="64" t="s">
        <v>26</v>
      </c>
      <c r="C12" s="96">
        <v>55.44</v>
      </c>
      <c r="D12" s="97">
        <f>C12+'Basic Price Adjustment'!E34</f>
        <v>44.732811999999996</v>
      </c>
      <c r="E12" s="96">
        <v>57</v>
      </c>
      <c r="F12" s="97">
        <f>E12+'Basic Price Adjustment'!E34</f>
        <v>46.292812</v>
      </c>
      <c r="G12" s="96">
        <v>64.1</v>
      </c>
      <c r="H12" s="97">
        <f>G12+'Basic Price Adjustment'!E34</f>
        <v>53.39281199999999</v>
      </c>
      <c r="I12" s="96">
        <v>60</v>
      </c>
      <c r="J12" s="97">
        <f>I12+'Basic Price Adjustment'!E34</f>
        <v>49.292812</v>
      </c>
      <c r="K12" s="96">
        <v>62.6</v>
      </c>
      <c r="L12" s="97">
        <f>K12+'Basic Price Adjustment'!E34</f>
        <v>51.892812</v>
      </c>
      <c r="M12" s="96">
        <v>56.9</v>
      </c>
      <c r="N12" s="97">
        <f>M12+'Basic Price Adjustment'!E34</f>
        <v>46.192811999999996</v>
      </c>
      <c r="O12" s="96">
        <v>56</v>
      </c>
      <c r="P12" s="97">
        <f>O12+'Basic Price Adjustment'!E34</f>
        <v>45.292812</v>
      </c>
      <c r="Q12" s="96">
        <v>58</v>
      </c>
      <c r="R12" s="97">
        <f>Q12+'Basic Price Adjustment'!E34</f>
        <v>47.292812</v>
      </c>
    </row>
    <row r="13" spans="1:18" s="25" customFormat="1" ht="15">
      <c r="A13" s="65" t="s">
        <v>52</v>
      </c>
      <c r="B13" s="65" t="s">
        <v>27</v>
      </c>
      <c r="C13" s="81"/>
      <c r="D13" s="95"/>
      <c r="E13" s="81">
        <v>61</v>
      </c>
      <c r="F13" s="95">
        <f>E13+'Basic Price Adjustment'!E35</f>
        <v>49.456812</v>
      </c>
      <c r="G13" s="81">
        <v>65.45</v>
      </c>
      <c r="H13" s="95">
        <f>G13+'Basic Price Adjustment'!E35</f>
        <v>53.906812</v>
      </c>
      <c r="I13" s="81">
        <v>63.5</v>
      </c>
      <c r="J13" s="82">
        <f>I13+'Basic Price Adjustment'!E35</f>
        <v>51.956812</v>
      </c>
      <c r="K13" s="81">
        <v>69.6</v>
      </c>
      <c r="L13" s="82">
        <f>K13+'Basic Price Adjustment'!E35</f>
        <v>58.056811999999994</v>
      </c>
      <c r="M13" s="81">
        <v>71.87</v>
      </c>
      <c r="N13" s="82">
        <f>M13+'Basic Price Adjustment'!E35</f>
        <v>60.326812000000004</v>
      </c>
      <c r="O13" s="94"/>
      <c r="P13" s="82"/>
      <c r="Q13" s="81"/>
      <c r="R13" s="82"/>
    </row>
    <row r="14" spans="1:18" s="25" customFormat="1" ht="15">
      <c r="A14" s="64" t="s">
        <v>53</v>
      </c>
      <c r="B14" s="64" t="s">
        <v>28</v>
      </c>
      <c r="C14" s="83"/>
      <c r="D14" s="97"/>
      <c r="E14" s="83">
        <v>57.85</v>
      </c>
      <c r="F14" s="97">
        <f>E14+'Basic Price Adjustment'!E36</f>
        <v>47.142812</v>
      </c>
      <c r="G14" s="83">
        <v>64.1</v>
      </c>
      <c r="H14" s="97">
        <f>G14+'Basic Price Adjustment'!E36</f>
        <v>53.39281199999999</v>
      </c>
      <c r="I14" s="83">
        <v>63.35</v>
      </c>
      <c r="J14" s="84">
        <f>I14+'Basic Price Adjustment'!E36</f>
        <v>52.642812</v>
      </c>
      <c r="K14" s="83">
        <v>65.4</v>
      </c>
      <c r="L14" s="84">
        <f>K14+'Basic Price Adjustment'!E36</f>
        <v>54.692812</v>
      </c>
      <c r="M14" s="83">
        <v>59.2</v>
      </c>
      <c r="N14" s="84">
        <f>M14+'Basic Price Adjustment'!E36</f>
        <v>48.492812</v>
      </c>
      <c r="O14" s="96">
        <v>58</v>
      </c>
      <c r="P14" s="84">
        <f>O14+'Basic Price Adjustment'!E36</f>
        <v>47.292812</v>
      </c>
      <c r="Q14" s="83">
        <v>60</v>
      </c>
      <c r="R14" s="84">
        <f>Q14+'Basic Price Adjustment'!E36</f>
        <v>49.292812</v>
      </c>
    </row>
    <row r="15" spans="1:18" s="25" customFormat="1" ht="15">
      <c r="A15" s="65" t="s">
        <v>54</v>
      </c>
      <c r="B15" s="65" t="s">
        <v>29</v>
      </c>
      <c r="C15" s="94">
        <v>57.9</v>
      </c>
      <c r="D15" s="95">
        <f>C15+'Basic Price Adjustment'!E37</f>
        <v>45.520812</v>
      </c>
      <c r="E15" s="94">
        <v>61.5</v>
      </c>
      <c r="F15" s="95">
        <f>E15+'Basic Price Adjustment'!E37</f>
        <v>49.120812</v>
      </c>
      <c r="G15" s="94">
        <v>69.95</v>
      </c>
      <c r="H15" s="95">
        <f>G15+'Basic Price Adjustment'!E37</f>
        <v>57.570812000000004</v>
      </c>
      <c r="I15" s="94">
        <v>64.75</v>
      </c>
      <c r="J15" s="95">
        <f>I15+'Basic Price Adjustment'!E37</f>
        <v>52.370812</v>
      </c>
      <c r="K15" s="94">
        <v>62.65</v>
      </c>
      <c r="L15" s="95">
        <f>K15+'Basic Price Adjustment'!E37</f>
        <v>50.270812</v>
      </c>
      <c r="M15" s="94">
        <v>60.9</v>
      </c>
      <c r="N15" s="95">
        <f>M15+'Basic Price Adjustment'!E37</f>
        <v>48.520812</v>
      </c>
      <c r="O15" s="94">
        <v>60.5</v>
      </c>
      <c r="P15" s="95">
        <f>O15+'Basic Price Adjustment'!E37</f>
        <v>48.120812</v>
      </c>
      <c r="Q15" s="94">
        <v>62</v>
      </c>
      <c r="R15" s="95">
        <f>Q15+'Basic Price Adjustment'!E37</f>
        <v>49.620812</v>
      </c>
    </row>
    <row r="16" spans="1:18" s="25" customFormat="1" ht="15">
      <c r="A16" s="64" t="s">
        <v>55</v>
      </c>
      <c r="B16" s="64" t="s">
        <v>30</v>
      </c>
      <c r="C16" s="83"/>
      <c r="D16" s="97"/>
      <c r="E16" s="83">
        <v>66.1</v>
      </c>
      <c r="F16" s="97">
        <f>E16+'Basic Price Adjustment'!E38</f>
        <v>52.67581199999999</v>
      </c>
      <c r="G16" s="83">
        <v>73.35</v>
      </c>
      <c r="H16" s="97">
        <f>G16+'Basic Price Adjustment'!E38</f>
        <v>59.92581199999999</v>
      </c>
      <c r="I16" s="83">
        <v>69.6</v>
      </c>
      <c r="J16" s="84">
        <f>I16+'Basic Price Adjustment'!E38</f>
        <v>56.17581199999999</v>
      </c>
      <c r="K16" s="83">
        <v>67.2</v>
      </c>
      <c r="L16" s="84">
        <f>K16+'Basic Price Adjustment'!E38</f>
        <v>53.775812</v>
      </c>
      <c r="M16" s="83">
        <v>63</v>
      </c>
      <c r="N16" s="84">
        <f>M16+'Basic Price Adjustment'!E38</f>
        <v>49.575812</v>
      </c>
      <c r="O16" s="96">
        <v>64.5</v>
      </c>
      <c r="P16" s="84">
        <f>O16+'Basic Price Adjustment'!E38</f>
        <v>51.075812</v>
      </c>
      <c r="Q16" s="83">
        <v>69</v>
      </c>
      <c r="R16" s="84">
        <f>Q16+'Basic Price Adjustment'!E38</f>
        <v>55.575812</v>
      </c>
    </row>
    <row r="17" spans="1:18" s="25" customFormat="1" ht="15">
      <c r="A17" s="65" t="s">
        <v>56</v>
      </c>
      <c r="B17" s="65" t="s">
        <v>31</v>
      </c>
      <c r="C17" s="94">
        <v>57.9</v>
      </c>
      <c r="D17" s="95">
        <f>C17+'Basic Price Adjustment'!E39</f>
        <v>45.102812</v>
      </c>
      <c r="E17" s="94">
        <v>61.5</v>
      </c>
      <c r="F17" s="95">
        <f>E17+'Basic Price Adjustment'!E39</f>
        <v>48.702812</v>
      </c>
      <c r="G17" s="94">
        <v>69.95</v>
      </c>
      <c r="H17" s="95">
        <f>G17+'Basic Price Adjustment'!E39</f>
        <v>57.152812000000004</v>
      </c>
      <c r="I17" s="94">
        <v>64.75</v>
      </c>
      <c r="J17" s="95">
        <f>I17+'Basic Price Adjustment'!E39</f>
        <v>51.952812</v>
      </c>
      <c r="K17" s="94">
        <v>62.65</v>
      </c>
      <c r="L17" s="95">
        <f>K17+'Basic Price Adjustment'!E39</f>
        <v>49.852812</v>
      </c>
      <c r="M17" s="94">
        <v>60.9</v>
      </c>
      <c r="N17" s="95">
        <f>M17+'Basic Price Adjustment'!E39</f>
        <v>48.102812</v>
      </c>
      <c r="O17" s="94">
        <v>60.5</v>
      </c>
      <c r="P17" s="95">
        <f>O17+'Basic Price Adjustment'!E39</f>
        <v>47.702812</v>
      </c>
      <c r="Q17" s="94">
        <v>62</v>
      </c>
      <c r="R17" s="95">
        <f>Q17+'Basic Price Adjustment'!E39</f>
        <v>49.202812</v>
      </c>
    </row>
    <row r="18" spans="1:18" s="25" customFormat="1" ht="15">
      <c r="A18" s="64" t="s">
        <v>57</v>
      </c>
      <c r="B18" s="64" t="s">
        <v>32</v>
      </c>
      <c r="C18" s="96">
        <v>66.92</v>
      </c>
      <c r="D18" s="97">
        <f>C18+'Basic Price Adjustment'!E40</f>
        <v>54.122812</v>
      </c>
      <c r="E18" s="96">
        <v>64.5</v>
      </c>
      <c r="F18" s="97">
        <f>E18+'Basic Price Adjustment'!E40</f>
        <v>51.702812</v>
      </c>
      <c r="G18" s="96">
        <v>74.1</v>
      </c>
      <c r="H18" s="97">
        <f>G18+'Basic Price Adjustment'!E40</f>
        <v>61.302811999999996</v>
      </c>
      <c r="I18" s="96">
        <v>69.4</v>
      </c>
      <c r="J18" s="97">
        <f>I18+'Basic Price Adjustment'!E40</f>
        <v>56.60281200000001</v>
      </c>
      <c r="K18" s="96">
        <v>77.3</v>
      </c>
      <c r="L18" s="97">
        <f>K18+'Basic Price Adjustment'!E40</f>
        <v>64.50281199999999</v>
      </c>
      <c r="M18" s="96">
        <v>71.2</v>
      </c>
      <c r="N18" s="97">
        <f>M18+'Basic Price Adjustment'!E40</f>
        <v>58.402812000000004</v>
      </c>
      <c r="O18" s="96">
        <v>63</v>
      </c>
      <c r="P18" s="97">
        <f>O18+'Basic Price Adjustment'!E40</f>
        <v>50.202812</v>
      </c>
      <c r="Q18" s="96">
        <v>67</v>
      </c>
      <c r="R18" s="97">
        <f>Q18+'Basic Price Adjustment'!E40</f>
        <v>54.202812</v>
      </c>
    </row>
    <row r="19" spans="1:18" s="25" customFormat="1" ht="15">
      <c r="A19" s="65" t="s">
        <v>58</v>
      </c>
      <c r="B19" s="65" t="s">
        <v>33</v>
      </c>
      <c r="C19" s="81"/>
      <c r="D19" s="95"/>
      <c r="E19" s="81">
        <v>75.8</v>
      </c>
      <c r="F19" s="95">
        <f>E19+'Basic Price Adjustment'!E41</f>
        <v>59.449811999999994</v>
      </c>
      <c r="G19" s="81">
        <v>87.9</v>
      </c>
      <c r="H19" s="95">
        <f>G19+'Basic Price Adjustment'!E41</f>
        <v>71.549812</v>
      </c>
      <c r="I19" s="81">
        <v>85.3</v>
      </c>
      <c r="J19" s="82">
        <f>I19+'Basic Price Adjustment'!E41</f>
        <v>68.949812</v>
      </c>
      <c r="K19" s="81">
        <v>82.6</v>
      </c>
      <c r="L19" s="82">
        <f>K19+'Basic Price Adjustment'!E41</f>
        <v>66.24981199999999</v>
      </c>
      <c r="M19" s="81">
        <v>79.8</v>
      </c>
      <c r="N19" s="82">
        <f>M19+'Basic Price Adjustment'!E41</f>
        <v>63.449811999999994</v>
      </c>
      <c r="O19" s="94">
        <v>74</v>
      </c>
      <c r="P19" s="82">
        <f>O19+'Basic Price Adjustment'!E41</f>
        <v>57.649812</v>
      </c>
      <c r="Q19" s="81">
        <v>74</v>
      </c>
      <c r="R19" s="82">
        <f>Q19+'Basic Price Adjustment'!E41</f>
        <v>57.649812</v>
      </c>
    </row>
    <row r="20" spans="1:18" s="25" customFormat="1" ht="15">
      <c r="A20" s="64" t="s">
        <v>59</v>
      </c>
      <c r="B20" s="64" t="s">
        <v>34</v>
      </c>
      <c r="C20" s="83"/>
      <c r="D20" s="97"/>
      <c r="E20" s="83">
        <v>76.7</v>
      </c>
      <c r="F20" s="97">
        <f>E20+'Basic Price Adjustment'!E42</f>
        <v>60.349812</v>
      </c>
      <c r="G20" s="83">
        <v>88.4</v>
      </c>
      <c r="H20" s="97">
        <f>G20+'Basic Price Adjustment'!E42</f>
        <v>72.049812</v>
      </c>
      <c r="I20" s="83">
        <v>86.55</v>
      </c>
      <c r="J20" s="84">
        <f>I20+'Basic Price Adjustment'!E42</f>
        <v>70.199812</v>
      </c>
      <c r="K20" s="83">
        <v>91.4</v>
      </c>
      <c r="L20" s="84">
        <f>K20+'Basic Price Adjustment'!E42</f>
        <v>75.049812</v>
      </c>
      <c r="M20" s="83">
        <v>86.2</v>
      </c>
      <c r="N20" s="84">
        <f>M20+'Basic Price Adjustment'!E42</f>
        <v>69.849812</v>
      </c>
      <c r="O20" s="96"/>
      <c r="P20" s="84"/>
      <c r="Q20" s="83"/>
      <c r="R20" s="84"/>
    </row>
    <row r="21" spans="1:18" s="25" customFormat="1" ht="15">
      <c r="A21" s="65" t="s">
        <v>60</v>
      </c>
      <c r="B21" s="65" t="s">
        <v>35</v>
      </c>
      <c r="C21" s="81"/>
      <c r="D21" s="95"/>
      <c r="E21" s="81">
        <v>75.8</v>
      </c>
      <c r="F21" s="95">
        <f>E21+'Basic Price Adjustment'!E43</f>
        <v>60.076812</v>
      </c>
      <c r="G21" s="81">
        <v>84.4</v>
      </c>
      <c r="H21" s="95">
        <f>G21+'Basic Price Adjustment'!E43</f>
        <v>68.67681200000001</v>
      </c>
      <c r="I21" s="81">
        <v>79.45</v>
      </c>
      <c r="J21" s="82">
        <f>I21+'Basic Price Adjustment'!E43</f>
        <v>63.726812</v>
      </c>
      <c r="K21" s="81">
        <v>76.6</v>
      </c>
      <c r="L21" s="82">
        <f>K21+'Basic Price Adjustment'!E43</f>
        <v>60.876811999999994</v>
      </c>
      <c r="M21" s="81">
        <v>73</v>
      </c>
      <c r="N21" s="82">
        <f>M21+'Basic Price Adjustment'!E43</f>
        <v>57.276812</v>
      </c>
      <c r="O21" s="94">
        <v>72</v>
      </c>
      <c r="P21" s="82">
        <f>O21+'Basic Price Adjustment'!E43</f>
        <v>56.276812</v>
      </c>
      <c r="Q21" s="81">
        <v>72</v>
      </c>
      <c r="R21" s="82">
        <f>Q21+'Basic Price Adjustment'!E43</f>
        <v>56.276812</v>
      </c>
    </row>
    <row r="22" spans="1:18" s="25" customFormat="1" ht="15.75" customHeight="1" thickBot="1">
      <c r="A22" s="91" t="s">
        <v>61</v>
      </c>
      <c r="B22" s="91" t="s">
        <v>36</v>
      </c>
      <c r="C22" s="85"/>
      <c r="D22" s="99"/>
      <c r="E22" s="85">
        <v>76.4</v>
      </c>
      <c r="F22" s="99">
        <f>E22+'Basic Price Adjustment'!E44</f>
        <v>60.049812</v>
      </c>
      <c r="G22" s="85">
        <v>85.05</v>
      </c>
      <c r="H22" s="99">
        <f>G22+'Basic Price Adjustment'!E44</f>
        <v>68.699812</v>
      </c>
      <c r="I22" s="85">
        <v>86.05</v>
      </c>
      <c r="J22" s="86">
        <f>I22+'Basic Price Adjustment'!E44</f>
        <v>69.699812</v>
      </c>
      <c r="K22" s="85">
        <v>90.5</v>
      </c>
      <c r="L22" s="86">
        <f>K22+'Basic Price Adjustment'!E44</f>
        <v>74.149812</v>
      </c>
      <c r="M22" s="85">
        <v>90.9</v>
      </c>
      <c r="N22" s="86">
        <f>M22+'Basic Price Adjustment'!E44</f>
        <v>74.549812</v>
      </c>
      <c r="O22" s="98"/>
      <c r="P22" s="86"/>
      <c r="Q22" s="85"/>
      <c r="R22" s="86"/>
    </row>
    <row r="32" spans="3:16" ht="12.75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3:16" ht="12.75"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3:16" ht="12.7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3:16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3:16" ht="12.75"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3:16" ht="12.7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3:16" ht="12.75"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3:16" ht="12.75"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</row>
    <row r="40" spans="3:16" ht="12.75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3:16" ht="12.75"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3:16" ht="12.75"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3:16" ht="12.75"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3:16" ht="12.75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3:16" ht="12.75"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3:16" ht="12.7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3:16" ht="12.7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</sheetData>
  <sheetProtection/>
  <mergeCells count="34">
    <mergeCell ref="C7:D7"/>
    <mergeCell ref="E7:F7"/>
    <mergeCell ref="G7:H7"/>
    <mergeCell ref="I7:J7"/>
    <mergeCell ref="Q7:R7"/>
    <mergeCell ref="M7:N7"/>
    <mergeCell ref="O7:P7"/>
    <mergeCell ref="K7:L7"/>
    <mergeCell ref="O6:P6"/>
    <mergeCell ref="Q3:R3"/>
    <mergeCell ref="I6:J6"/>
    <mergeCell ref="M6:N6"/>
    <mergeCell ref="O3:P3"/>
    <mergeCell ref="I3:J3"/>
    <mergeCell ref="Q6:R6"/>
    <mergeCell ref="M3:N3"/>
    <mergeCell ref="K3:L3"/>
    <mergeCell ref="K6:L6"/>
    <mergeCell ref="C3:D3"/>
    <mergeCell ref="E3:F3"/>
    <mergeCell ref="G3:H3"/>
    <mergeCell ref="G6:H6"/>
    <mergeCell ref="C6:D6"/>
    <mergeCell ref="E6:F6"/>
    <mergeCell ref="A1:G1"/>
    <mergeCell ref="A3:A4"/>
    <mergeCell ref="Q4:R4"/>
    <mergeCell ref="O4:P4"/>
    <mergeCell ref="M4:N4"/>
    <mergeCell ref="K4:L4"/>
    <mergeCell ref="I4:J4"/>
    <mergeCell ref="G4:H4"/>
    <mergeCell ref="E4:F4"/>
    <mergeCell ref="C4:D4"/>
  </mergeCells>
  <printOptions horizontalCentered="1" verticalCentered="1"/>
  <pageMargins left="0.25" right="0.25" top="0.25" bottom="0.25" header="0.3" footer="0.3"/>
  <pageSetup horizontalDpi="600" verticalDpi="600" orientation="landscape" paperSize="3" r:id="rId1"/>
  <headerFooter>
    <oddHeader>&amp;C&amp;A</oddHead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subject/>
  <dc:creator>Maner, David L</dc:creator>
  <cp:keywords/>
  <dc:description/>
  <cp:lastModifiedBy>Batty, Adam T</cp:lastModifiedBy>
  <cp:lastPrinted>2015-05-05T17:29:44Z</cp:lastPrinted>
  <dcterms:created xsi:type="dcterms:W3CDTF">2002-07-03T17:33:28Z</dcterms:created>
  <dcterms:modified xsi:type="dcterms:W3CDTF">2016-04-11T15:16:14Z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ContentType">
    <vt:lpwstr>Document</vt:lpwstr>
  </property>
  <property fmtid="{D5CDD505-2E9C-101B-9397-08002B2CF9AE}" pid="4" name="WhatsNew">
    <vt:lpwstr>0</vt:lpwstr>
  </property>
  <property fmtid="{D5CDD505-2E9C-101B-9397-08002B2CF9AE}" pid="5" name="WhatsNew_d18e45ac-d8ad-41c4-b7c6-fcf61d57e33b">
    <vt:lpwstr>0</vt:lpwstr>
  </property>
</Properties>
</file>